
<file path=[Content_Types].xml><?xml version="1.0" encoding="utf-8"?>
<Types xmlns="http://schemas.openxmlformats.org/package/2006/content-types">
  <Override PartName="/xl/diagrams/layout1.xml" ContentType="application/vnd.openxmlformats-officedocument.drawingml.diagramLayout+xml"/>
  <Override PartName="/xl/diagrams/quickStyle1.xml" ContentType="application/vnd.openxmlformats-officedocument.drawingml.diagramStyle+xml"/>
  <Default Extension="png" ContentType="image/png"/>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iagrams/data1.xml" ContentType="application/vnd.openxmlformats-officedocument.drawingml.diagramData+xml"/>
  <Override PartName="/xl/diagrams/colors1.xml" ContentType="application/vnd.openxmlformats-officedocument.drawingml.diagramColor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iagrams/drawing1.xml" ContentType="application/vnd.ms-office.drawingml.diagram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230" yWindow="105" windowWidth="5100" windowHeight="5235" firstSheet="1" activeTab="1"/>
  </bookViews>
  <sheets>
    <sheet name="Cover" sheetId="7" r:id="rId1"/>
    <sheet name="Framework Overview" sheetId="1" r:id="rId2"/>
    <sheet name="Leadership and Management" sheetId="2" r:id="rId3"/>
    <sheet name="Teaching &amp; Learning" sheetId="3" r:id="rId4"/>
    <sheet name="Learner Outcomes" sheetId="4" r:id="rId5"/>
    <sheet name="Results" sheetId="5" r:id="rId6"/>
    <sheet name="Charts" sheetId="6" r:id="rId7"/>
    <sheet name=" SAR LM" sheetId="8" r:id="rId8"/>
    <sheet name="SAR TLA" sheetId="10" r:id="rId9"/>
    <sheet name="SAR LO" sheetId="11" r:id="rId10"/>
  </sheets>
  <definedNames>
    <definedName name="_Toc474227929" localSheetId="7">' SAR LM'!$A$18</definedName>
    <definedName name="_Toc474227930" localSheetId="7">' SAR LM'!$A$35</definedName>
    <definedName name="_Toc474227931" localSheetId="7">' SAR LM'!#REF!</definedName>
    <definedName name="_Toc474227932" localSheetId="7">' SAR LM'!$A$69</definedName>
  </definedNames>
  <calcPr calcId="125725"/>
</workbook>
</file>

<file path=xl/calcChain.xml><?xml version="1.0" encoding="utf-8"?>
<calcChain xmlns="http://schemas.openxmlformats.org/spreadsheetml/2006/main">
  <c r="B19" i="10"/>
  <c r="C19" s="1"/>
  <c r="B18"/>
  <c r="C18" s="1"/>
  <c r="B17"/>
  <c r="C17" s="1"/>
  <c r="B16"/>
  <c r="C16" s="1"/>
  <c r="B15"/>
  <c r="C15" s="1"/>
  <c r="B14"/>
  <c r="C14" s="1"/>
  <c r="B13"/>
  <c r="C13" s="1"/>
  <c r="B17" i="5" l="1"/>
  <c r="A55" i="11" s="1"/>
  <c r="B16" i="5"/>
  <c r="A38" i="11" s="1"/>
  <c r="B15" i="5"/>
  <c r="A21" i="11" s="1"/>
  <c r="B11" i="5"/>
  <c r="A10" i="10" s="1"/>
  <c r="B8" i="5"/>
  <c r="B7"/>
  <c r="A54" i="8" s="1"/>
  <c r="B6" i="5"/>
  <c r="A37" i="8" s="1"/>
  <c r="B5" i="5"/>
  <c r="A20" i="8" s="1"/>
  <c r="B42" i="6"/>
  <c r="B41"/>
  <c r="B40"/>
  <c r="B39"/>
  <c r="B38"/>
  <c r="B36"/>
  <c r="B35"/>
  <c r="B34"/>
  <c r="B33"/>
  <c r="B32"/>
  <c r="B31"/>
  <c r="B30"/>
  <c r="B29"/>
  <c r="B28"/>
  <c r="B27"/>
  <c r="B25"/>
  <c r="B24"/>
  <c r="B23"/>
  <c r="B21"/>
  <c r="B20"/>
  <c r="B19"/>
  <c r="B18"/>
  <c r="B16"/>
  <c r="B15"/>
  <c r="B14"/>
  <c r="B13"/>
  <c r="B12"/>
  <c r="B11"/>
  <c r="B10"/>
  <c r="B9"/>
  <c r="B7"/>
  <c r="B6"/>
  <c r="B5"/>
  <c r="B4"/>
  <c r="B3"/>
  <c r="B2"/>
  <c r="B1"/>
  <c r="A71" i="8" l="1"/>
  <c r="A72" i="11"/>
  <c r="C17" i="5"/>
  <c r="C16"/>
  <c r="C15"/>
  <c r="C11"/>
  <c r="C8"/>
  <c r="C7"/>
  <c r="C6"/>
  <c r="C5"/>
  <c r="D15" l="1"/>
  <c r="C21" i="11" s="1"/>
  <c r="B21"/>
  <c r="D17" i="5"/>
  <c r="C55" i="11" s="1"/>
  <c r="B55"/>
  <c r="D16" i="5"/>
  <c r="C38" i="11" s="1"/>
  <c r="B38"/>
  <c r="D6" i="5"/>
  <c r="C37" i="8" s="1"/>
  <c r="B37"/>
  <c r="D7" i="5"/>
  <c r="C54" i="8" s="1"/>
  <c r="B54"/>
  <c r="D8" i="5"/>
  <c r="B72" i="11"/>
  <c r="B71" i="8"/>
  <c r="D5" i="5"/>
  <c r="C20" i="8" s="1"/>
  <c r="B20"/>
  <c r="D11" i="5"/>
  <c r="C10" i="10" s="1"/>
  <c r="B10"/>
  <c r="B46" i="6"/>
  <c r="B14" i="5"/>
  <c r="B4"/>
  <c r="A10" i="8" s="1"/>
  <c r="C14" i="5" l="1"/>
  <c r="A10" i="11"/>
  <c r="C71" i="8"/>
  <c r="C72" i="11"/>
  <c r="C4" i="5"/>
  <c r="D4" s="1"/>
  <c r="D14" l="1"/>
  <c r="C10" i="11" s="1"/>
  <c r="B10"/>
  <c r="B47" i="6"/>
  <c r="C10" i="8"/>
  <c r="B10"/>
  <c r="B45" i="6"/>
</calcChain>
</file>

<file path=xl/sharedStrings.xml><?xml version="1.0" encoding="utf-8"?>
<sst xmlns="http://schemas.openxmlformats.org/spreadsheetml/2006/main" count="617" uniqueCount="384">
  <si>
    <t>Objectives</t>
  </si>
  <si>
    <t xml:space="preserve">Main features of the Framework </t>
  </si>
  <si>
    <t xml:space="preserve">Evidence based </t>
  </si>
  <si>
    <t xml:space="preserve">The Framework is built on primary research undertaken in 5 European countries, and secondary research evidence from across Europe and the US. Its criteria directly relate to a range of real considerations and factors currently faced by adult education providers. As written research evidence is unevenly distributed through the whole spectrum of education for disadvantaged learners, measures have been taken to ensure a balanced structure using quality measures based on good practice in Adult Education. </t>
  </si>
  <si>
    <t>Universal and customizable</t>
  </si>
  <si>
    <t xml:space="preserve">The framework is designed to be universal and customisable. The criteria have been carefully considered to ensure they are applicable to diverse programme profiles, target groups and course types. Moreover, the framework is designed to be relevant for organisations on different level of institutional development. The framework deliberately avoids reference to criteria that might be relevant only to a specific learner profiles (e.g. the unemployed) or to procedures typical for a particular organisation or country. The evaluation tools in the framework can be customised to suit national and local need and considerations. </t>
  </si>
  <si>
    <t>Composition of the Framework</t>
  </si>
  <si>
    <t>The framework consists of 3 sections (related to the quality and effectiveness (outcomes) of Adult Education) under which key aspects are organised:</t>
  </si>
  <si>
    <t>Each of these sections is divided into 4 areas:</t>
  </si>
  <si>
    <t>Criteria and success measures indicators</t>
  </si>
  <si>
    <t xml:space="preserve">The framework is criteria-based, containing concise, written descriptions of qualities to which providers and practitioners should adhere. The criteria do not describe any particular practice or methodology. 
The success measures indicators operationalise the criteria into statements against which providers can self-assess. This Framework is a flexible tool, so these measures are designed to be basic assessment questions that can be used in a variety of ways, for example: questionnaires, individual or group interviews scenarios. Therefore, it can be easily adapted by any provider.
The evidence of impact area is provided so that the provider or practitioner can add and consider evidence from their own organisation or practice as to how this is evidenced in their own setting.
The self-assessment judgements are organised into three levels of “RAG” rated statements: Emerging, Developing and Excelling against which the provider or practitioner can select their self-assessment grade (1-9). This self-assessment score can be used to pinpoint areas requiring the most development, and for comparison with previous progress or other practitioners/providers. </t>
  </si>
  <si>
    <t xml:space="preserve">Open to further development </t>
  </si>
  <si>
    <t>This framework is expected to expand (e.g. due to further evidence to be gathered or due to its customisation) and the structure has been designed to allow for further additions on all levels. Aspects, criteria and success measures can be easily added or substituted. The self-assessment statements could be adapted as needed to meet the needs of the provider, such as through Likert scaling, yes/no responses, or grades parallel with Ofsted grading (outstanding, good, requires improvement, inadequate).</t>
  </si>
  <si>
    <t>Key terms</t>
  </si>
  <si>
    <r>
      <rPr>
        <b/>
        <sz val="11"/>
        <color theme="1"/>
        <rFont val="Calibri"/>
        <family val="2"/>
        <scheme val="minor"/>
      </rPr>
      <t xml:space="preserve">CPD:  </t>
    </r>
    <r>
      <rPr>
        <sz val="11"/>
        <color theme="1"/>
        <rFont val="Calibri"/>
        <family val="2"/>
        <scheme val="minor"/>
      </rPr>
      <t xml:space="preserve">Continuous Professional Development
</t>
    </r>
    <r>
      <rPr>
        <b/>
        <sz val="11"/>
        <color theme="1"/>
        <rFont val="Calibri"/>
        <family val="2"/>
        <scheme val="minor"/>
      </rPr>
      <t xml:space="preserve">DL:   </t>
    </r>
    <r>
      <rPr>
        <sz val="11"/>
        <color theme="1"/>
        <rFont val="Calibri"/>
        <family val="2"/>
        <scheme val="minor"/>
      </rPr>
      <t xml:space="preserve">Disadvantaged learners
</t>
    </r>
    <r>
      <rPr>
        <b/>
        <sz val="11"/>
        <color theme="1"/>
        <rFont val="Calibri"/>
        <family val="2"/>
        <scheme val="minor"/>
      </rPr>
      <t xml:space="preserve">EDI:  </t>
    </r>
    <r>
      <rPr>
        <sz val="11"/>
        <color theme="1"/>
        <rFont val="Calibri"/>
        <family val="2"/>
        <scheme val="minor"/>
      </rPr>
      <t xml:space="preserve">Equality, Diversity and Inclusion
</t>
    </r>
    <r>
      <rPr>
        <b/>
        <sz val="11"/>
        <color theme="1"/>
        <rFont val="Calibri"/>
        <family val="2"/>
        <scheme val="minor"/>
      </rPr>
      <t>RARPA:</t>
    </r>
    <r>
      <rPr>
        <sz val="11"/>
        <color theme="1"/>
        <rFont val="Calibri"/>
        <family val="2"/>
        <scheme val="minor"/>
      </rPr>
      <t xml:space="preserve">  Recognising and Recording Progress and Achievement – with regard to soft outcomes
</t>
    </r>
    <r>
      <rPr>
        <b/>
        <sz val="11"/>
        <color theme="1"/>
        <rFont val="Calibri"/>
        <family val="2"/>
        <scheme val="minor"/>
      </rPr>
      <t xml:space="preserve">SMART:  </t>
    </r>
    <r>
      <rPr>
        <sz val="11"/>
        <color theme="1"/>
        <rFont val="Calibri"/>
        <family val="2"/>
        <scheme val="minor"/>
      </rPr>
      <t xml:space="preserve">Specific, Measurable, Agreed and Achievable, Realistic, Timebound and Trackable
</t>
    </r>
    <r>
      <rPr>
        <b/>
        <sz val="11"/>
        <color theme="1"/>
        <rFont val="Calibri"/>
        <family val="2"/>
        <scheme val="minor"/>
      </rPr>
      <t xml:space="preserve">Teachers:  </t>
    </r>
    <r>
      <rPr>
        <sz val="11"/>
        <color theme="1"/>
        <rFont val="Calibri"/>
        <family val="2"/>
        <scheme val="minor"/>
      </rPr>
      <t xml:space="preserve">Includes tutors, trainers, teachers and practitioners
</t>
    </r>
    <r>
      <rPr>
        <b/>
        <sz val="11"/>
        <color theme="1"/>
        <rFont val="Calibri"/>
        <family val="2"/>
        <scheme val="minor"/>
      </rPr>
      <t xml:space="preserve">VAK:  </t>
    </r>
    <r>
      <rPr>
        <sz val="11"/>
        <color theme="1"/>
        <rFont val="Calibri"/>
        <family val="2"/>
        <scheme val="minor"/>
      </rPr>
      <t xml:space="preserve">Visual, auditory and kinesthetic </t>
    </r>
  </si>
  <si>
    <t>Disadvantaged Learners</t>
  </si>
  <si>
    <t>Below are some examples of what disadvantaged learners or learner groups may be identified when using this framework. This is an illustrative but not exhaustive list. If the framework is used with a specific disadvantaged group as a focus, the practitioner could substitute “DL” in the framework for the group selected.</t>
  </si>
  <si>
    <t>Leadership and Management</t>
  </si>
  <si>
    <t>Inclusive Strategy Development</t>
  </si>
  <si>
    <t>Criteria</t>
  </si>
  <si>
    <t>Success Measures Indicators</t>
  </si>
  <si>
    <t>Evidence of Impact (provider to fill out)</t>
  </si>
  <si>
    <t>Grade bands</t>
  </si>
  <si>
    <t>The provider regularly engages in development and revision of its organisational inclusive strategy regarding the effectiveness of education for DL</t>
  </si>
  <si>
    <t>Strategy development contains consideration of DL and is regularly reviewed.</t>
  </si>
  <si>
    <t xml:space="preserve">Consideration of DL is embedded throughout all strategy development and is regularly reviewed, monitored and actioned. Staff are aware and accountable for implementation. </t>
  </si>
  <si>
    <t>The strategy development process for DL is robust, embedded and promoted effectively. There is a direct and measurable impact on outcomes for learners.</t>
  </si>
  <si>
    <t>The strategy development process for DL follows an agreed upon methodology, is informed by a variety of information sources and comprises a cycle of steps including: needs analysis, national and local steers, planning, implementation and review.</t>
  </si>
  <si>
    <t>The strategy development methodology has robust, inclusive structure, is informed by a variety of data sources and is localised and operationalised to meet the needs of DL.</t>
  </si>
  <si>
    <t>There is explicit understanding and focus on inclusive practice throughout all strategy development methodology and documentation. This is informed by a variety of data sources and localised. This yields highly positive results for DL, equal to any learning cohort.</t>
  </si>
  <si>
    <t>The provider’s inclusive strategy development process is clear, with outcomes effectively monitored and evaluated.</t>
  </si>
  <si>
    <t>Expected outcomes are clear, SMART and stretching, are part of all strategy documents and are effectively and regularly monitored and reviewed.</t>
  </si>
  <si>
    <t>Strategy documents indicate expected outcomes and targets, and some of them are operationalised. Outcomes are monitored and some are acted upon.</t>
  </si>
  <si>
    <t xml:space="preserve">Strategy documents indicate expected outcomes and are fully operationalised. Outcomes are regularly monitored and acted upon. </t>
  </si>
  <si>
    <t xml:space="preserve">Outcomes are SMART and operationalised, and enable effective progress tracking and evaluation. Outcomes are frequently monitored and effective, appropriate intervention takes place to further improve outcomes. </t>
  </si>
  <si>
    <t>A targeted approach to planning learning opportunities is an effective part of the provider’s working agenda, with clearly ascribed accountability for staff at all levels. The approach includes need identification, programme design, data collection, data analysis, and feedback. This includes data obtained from stakeholders and DL representatives.</t>
  </si>
  <si>
    <t>Leaders and managers share an understanding of the need for a targeted approach to planning learning opportunities and widening participation, and are aware of their accountability within this approach.</t>
  </si>
  <si>
    <t>A targeted, well-defined and agreed upon approach to planning learning opportunities is part of a transparent working agenda, with leaders and managers accountable. This is informed by reliable data and is reviewed and monitored to improve practice and inform the strategy development process.</t>
  </si>
  <si>
    <t>A targeted, well defined and customised approach to planning learning opportunities is embedded throughout the provider’s working agenda to effectively widen participation. Robust and highly relevant data is collected and used to inform and further develop practice. This is effectively reviewed and frequently monitored to ensure continual improvement.</t>
  </si>
  <si>
    <t>The provider develops and improves strategic partnerships with a broad spectrum of stakeholders to develop further inclusive practice</t>
  </si>
  <si>
    <t>The provider identifies and pro-actively involves strategic partners in activities.
Partners include: DL learners decision makers, communities, experts in the fields of adult education, careers advisors, social workers, employers, external organisations.</t>
  </si>
  <si>
    <t>There is an emerging shared understanding of the importance of engaging and cooperating with strategic partners to widen the participation of DL learners. Some partners have been identified and engaged in appropriate activities.</t>
  </si>
  <si>
    <t>The provider develops strategies for identifying and engaging a variety of strategic partners, with particular reference to DL, and involves them in appropriate activities.</t>
  </si>
  <si>
    <t xml:space="preserve">The provider monitors analyses and proactively responds to minimise participation barriers affecting the recruitment and retention of DL. </t>
  </si>
  <si>
    <t>Flexible learning options are enabled to ensure learners continue to learn and complete their programme as their personal circumstances change. This includes taking a break from learning, learning more flexibly or transferring to another programme or location.</t>
  </si>
  <si>
    <t>The provider allows learners to take a break from their learning programme with the opportunity to return to learning when they are able.</t>
  </si>
  <si>
    <t>The provider enables learners to take a negotiated break from their learning programme with the opportunity to return to learning when they are able. Learners receive clear information, advice and guidance (IAG) on returning to their learning programme, where appropriate.</t>
  </si>
  <si>
    <t>The provider ensures that all learners are aware of the flexible options available to them at the start of the programme. Where a learner may be considering withdrawal, one to one information, advice and guidance is given, including the opportunity to undertake flexible learning, take a break from learning or move to another learning centre, as appropriate.</t>
  </si>
  <si>
    <t>Inclusive and Targeted Planning and Recruitment</t>
  </si>
  <si>
    <t>C.P.1</t>
  </si>
  <si>
    <t xml:space="preserve">Curriculum and programme development is based upon the provider’s inclusive strategy development process </t>
  </si>
  <si>
    <t>The provider’s inclusive programme development process is operationalised into the local curriculum and geographic programme. This is monitored and reviewed to ensure that local and targeted needs are met.</t>
  </si>
  <si>
    <t>Programme planners use the inclusive development strategy to develop a relevant local offer.</t>
  </si>
  <si>
    <t>Programme planners use the inclusive development strategy to develop a broad, relevant local offer that meets the needs of targeted DL. This is monitored and reviewed regularly and used to inform future planning.</t>
  </si>
  <si>
    <t>Programme planning uses the development strategy and continually takes into account the views of learners, partners and other stakeholders to ensure a broad, coherent and relevant offer to meet the needs of all DL.</t>
  </si>
  <si>
    <t>Programme delivery is in accessible community locations, particularly with regard to DL, and at flexible delivery times to suit the needs of DL..</t>
  </si>
  <si>
    <t>Learning venues are safe and conform to local and national legislative requirements for learning environments.</t>
  </si>
  <si>
    <t xml:space="preserve">Consideration is taken to ensure that DL learners will find the learning venues to be non-threatening and comfortable as well as meeting legislative and practical need. Learner feedback is considered. Delivery times are scheduled to meet the needs of learners. </t>
  </si>
  <si>
    <t>Provision is localised to meet the needs of the community and accessible by public transport. Learning locations are safe, accessible, adapted to conform to the needs of DL, and conducive to learning. Locations and location staff are non-threatening and welcoming. Provision is scheduled to meet the needs of learners e.g. childcare responsibilities, school holidays and shift work. Learner feedback on venues is continuously sought and acted upon. Delivery times are flexible and negotiable.</t>
  </si>
  <si>
    <t>The naming convention of each learning programme is designed to be inclusive, non-stigmatising and actively attract DL learners.</t>
  </si>
  <si>
    <t>Learning programme/course naming includes consideration of a non-stigmatising and accessible approach with reference to DL.</t>
  </si>
  <si>
    <t>Strategy includes a systematic approach to programme naming, in consultation with DL (e.g. focus group) to specifically appeal to and recruit DL. Programme names and corresponding recruitment of DL is monitored and regularly reviewed to ensure naming conventions increases DL recruitment.</t>
  </si>
  <si>
    <t>Entry criteria are appropriate to the course, inclusive and achievable for DL.</t>
  </si>
  <si>
    <t xml:space="preserve">Entry criteria are minimal, appropriate to the course and do not discriminate against DL. Entrance exams are avoided where possible in favour of appropriate initial and diagnostic assessment, and support procedures. </t>
  </si>
  <si>
    <t xml:space="preserve">Entrance exams are avoided.  Entry criteria are minimal and carefully considered to ensure that DL are not discouraged from enrolment, including addressing fear of rejection. Support is offered to DL enable candidates to select courses appropriate to their needs. </t>
  </si>
  <si>
    <t>There are no entrance exams or formal entry criteria as the recruitment process is inclusive and flexible and appropriate. All candidates receive full one to one support in selecting relevant programmes. Course information suggests progression routes and next steps.</t>
  </si>
  <si>
    <t>C.P.2</t>
  </si>
  <si>
    <t>The provider actively promotes and effectively communicates the benefits of learning opportunities to DL.</t>
  </si>
  <si>
    <t>The benefits of the learning programme are presented in a form that is coherent and attractive for DL (for example promoting employability, life skills, and mental health benefits).</t>
  </si>
  <si>
    <t>The provider promotes the benefits of learning with reference to the needs of DL. This is monitored and reviewed regularly, including gaining feedback from learners.</t>
  </si>
  <si>
    <t>C.P.3</t>
  </si>
  <si>
    <t xml:space="preserve">The provider’s recruitment strategy and enrolment process is inclusive, with particular reference to DL access to learning.  </t>
  </si>
  <si>
    <t xml:space="preserve">The provider’s recruitment strategy includes appropriate promotion and communication to learners, to ensure that DL have fair access to information, advice and guidance, and are actively recruited. </t>
  </si>
  <si>
    <t>Strategy includes consideration of effective promotion and communication with DL. Recruitment of DL is monitored and reviewed.</t>
  </si>
  <si>
    <t>Strategy for promotion and communication with DL is based on research and information. Communication and effective recruitment of DL is monitored and reviewed regularly to ensure it is effective.</t>
  </si>
  <si>
    <t>Information, advice and guidance for learner enrolment is inclusive, fit for purpose and user friendly for all learners, particularly DL.</t>
  </si>
  <si>
    <t>Information, advice and guidance for enrolment is available but is not flexible to meet the needs of all learners.</t>
  </si>
  <si>
    <t xml:space="preserve">Information, advice and guidance for enrolment is welcoming and staff are able to signpost learners to all provision available to meet their needs. There are different ways to enquire and enrol (e.g. online, phone or face to face). </t>
  </si>
  <si>
    <t>Information, advice and guidance and the enrolment process is fully learner-centred. The provider is flexible to develop programmes tailored to meet the needs of incoming learners. The process is systematically reviewed and evaluated, taking into account learner feedback. Potential barriers to the enrolment process are sought and minimised.</t>
  </si>
  <si>
    <t>Learner stories are used to aid and support the recruitment process, particularly regarding DL.</t>
  </si>
  <si>
    <t>The provider collects learner success stories on an ad hoc basis. These are promoted to potential learners.</t>
  </si>
  <si>
    <t>Stories of learners overcoming adversity and disadvantage are collected and actively used in marketing and promotion in a way that encourages DL learners to enrol (through seeing their own circumstances reflected).</t>
  </si>
  <si>
    <t xml:space="preserve">Learner stories collection is prioritised and is a planned part of the learner voice cycle. Learner achievements are celebrated on an official and cyclical basis through learner award ceremonies, for which the criteria is inclusive and positively predisposed to favour DL (progress made not just grade achieved, and overcoming adversity through learning celebrated). Winners’ success stories are used as part of marketing and promotion. </t>
  </si>
  <si>
    <t>Quality Improvement</t>
  </si>
  <si>
    <t>C.Q.1</t>
  </si>
  <si>
    <t xml:space="preserve">Inclusive practice, and improving outcomes for DL is embedded within the provider’s organisational priorities and targets  </t>
  </si>
  <si>
    <t>The provider has a robust and effective quality improvement cycle that includes: prioritising inclusive practice, target setting and action planning for continuous improvement regarding DL.</t>
  </si>
  <si>
    <t>The provider’s institutional priorities and targets regarding DL are SMART and linked with all relevant strategic documentation.  Goals and action plans are specific and well-defined.</t>
  </si>
  <si>
    <t>C.Q.2</t>
  </si>
  <si>
    <t>The provider has a robust staff qualifications strategy and Continuous Professional Development (CPD) plan that ensures teachers are appropriately skilled and qualified to develop and deliver inclusive learning.</t>
  </si>
  <si>
    <t>Teaching and Learning Practitioners hold appropriate teaching and subject qualifications to meet the needs of diverse learning cohorts.</t>
  </si>
  <si>
    <t xml:space="preserve">The provider clearly defines expected teaching and relevant subject qualifications and/or experience for all teachers. This is above the level that the teacher is delivering. Qualifications are checked as teachers are recruited. </t>
  </si>
  <si>
    <t>Qualification needs are regularly checked and reviewed to ensure that all teachers meet organisational and statutory requirements. Appropriate teacher education progression routes are identified and offered. Teachers are encouraged to register with appropriate professional membership organisations but this is not mandatory or tracked.</t>
  </si>
  <si>
    <t>Teachers’ CPD is planned to ensure teachers’ skills and knowledge meet the needs of DL.</t>
  </si>
  <si>
    <t>The provider offers CPD opportunities related to inclusive practice on an ad hoc basis, prioritising teachers with identified DL.</t>
  </si>
  <si>
    <t>Tailored CPD opportunities are systematically planned and offered to ensure that all teachers and support staff have effective inclusive practice, which can be measured through observation of learning and teaching.</t>
  </si>
  <si>
    <t xml:space="preserve">All teachers and support staff are required to complete a minimum set amount of relevant CPD, including a minimum amount of CPD on inclusive practice annually. The provider monitors and reviews this and it is fully embedded into supervision and observation procedures. </t>
  </si>
  <si>
    <t>C.Q.3</t>
  </si>
  <si>
    <t>Observation of learning, teaching, and assessment practice of tutors is robust and an integral part of the providers’ quality assurance process especially with regard to embedding equality, diversity and inclusion (EDI) and ensuring inclusive practice.</t>
  </si>
  <si>
    <t>Observation of learning, teaching and assessment is systematically planned and prioritised to ensure continuous improvement, particularly with regard to embedding EDI and inclusive practice.  All teachers observed receive a developmental action plan to support them to develop and improve their inclusive practice.  Goals and action plans are specific and well-defined.</t>
  </si>
  <si>
    <t>Learner Voice</t>
  </si>
  <si>
    <t>C.V.1</t>
  </si>
  <si>
    <t>The provider ensures that learner feedback is inclusive and regularly collected on all aspects of the learning experience. The feedback is used to effect change and to inform the programme planning cycle.</t>
  </si>
  <si>
    <t xml:space="preserve">Learners, particularly DL, are regularly asked for their voice and opinion on aspects of promotion, recruitment, communications, and inclusive teaching and learning assessment practice. </t>
  </si>
  <si>
    <t>Feedback from learners is collected on a planned and regular basis (such as mid-term and end of course evaluations) and ad hoc. Feedback is collated and scrutinised on a whole organisation basis to assess trends related to inclusivity and provision for DL. Learner feedback is regularly monitored and reviewed.  Learner feedback is drawn from a variety of sources and includes representative samples of learners from all groups and range of DL.</t>
  </si>
  <si>
    <t>The programme planning process is inclusive, two way, and DL learners’ opinions are actively sought at all stages of the programme planning and review process - to inform the programmes offer and implementation. Learners are all aware that they can feed back at any time through multiple channels (e.g. learner comment cards, formal verbal feedback to teachers, online feedback tools).</t>
  </si>
  <si>
    <t>Learner feedback, is responded to quickly and is actively used to effect change and inform planning. Feedback gathering includes monitoring learners’ intended next steps to feed into planning for progression and ensuring that learners move on in their learning.</t>
  </si>
  <si>
    <t>Learner feedback is replied to in an appropriate format to the learner on a timely basis with full explanation. Frequently occurring feedback with reference to DL is addressed in programme planning and fed back to staff.</t>
  </si>
  <si>
    <t>Learner feedback is regularly monitored and reviewed and used to effect change quickly. Communication with learners illustrates the way that some feedback has been used to improve provision and make it more inclusive. Feedback related to teaching, learning and assessment is shared with teaching staff and acted on appropriately.</t>
  </si>
  <si>
    <t>The learner feedback system is transparent and shows appropriate accountability. Learners are regularly informed how feedback has informed planning.  Learners are asked to feedback on next steps in their learning and life journeys and this is used to inform effective and inclusive progression programme planning and signposting to ensure that DL continue to develop and progress.</t>
  </si>
  <si>
    <t>Feedback is sought from non-learners, specifically those from identified disadvantaged groups. Data is scrutinized and emerging patterns identified as to non-uptake from disadvantaged groups. This is addressed in planning.</t>
  </si>
  <si>
    <t xml:space="preserve">General opportunities for non-learner feedback are circulated, e.g. questionnaires, on an ad hoc basis. This is scrutinised as to why some people from disadvantaged groups do not access programmes and is used to inform planning. </t>
  </si>
  <si>
    <t>Non-learner questionnaires and focus groups from identified disadvantaged groups are used on a planned and regular basis to obtain feedback. This is scrutinised as to why some/specific people with identified disadvantage are not accessing programmes. This informs programme planning.</t>
  </si>
  <si>
    <t xml:space="preserve">Non-learner feedback is effectively gathered in liaison with partners and community organisations who are representatives of people from disadvantaged groups.  Identified disadvantaged forums/groups are well established and form governance for programme planning. </t>
  </si>
  <si>
    <t>Evidence of Impact (provider/practitioner to fill out)</t>
  </si>
  <si>
    <t>C.T.1</t>
  </si>
  <si>
    <t>Initial assessment practice is fully inclusive and meets the needs of all learners, including DL.</t>
  </si>
  <si>
    <t>Initial assessment is robust and informs planning of teaching, learning and assessment, with teachers identifying individual learner needs, and planning inclusive learning practice to maximise learner retention rates.</t>
  </si>
  <si>
    <t>Initial assessment takes place; however it is not evidenced or embedded into teaching, learning and assessment practice.  Teachers are aware of the vulnerability of DL, and are able to identify learners with additional learning needs.</t>
  </si>
  <si>
    <t xml:space="preserve">Initial assessment takes place, taking account of learners’ prior learning, identifying additional learner needs, and learning preferences, which is evidenced in teaching, learning and assessment practice. </t>
  </si>
  <si>
    <t xml:space="preserve">Effective and robust Initial assessment takes place and is evidenced in teaching, learning and assessment and embedded in practice. Teachers plan appropriate and individual support to effectively meet the individual learning needs of all learners, particularly DL. The course content is negotiated with learners and tailored where appropriate to ensure that all learners will progress appropriate to their starting point.  </t>
  </si>
  <si>
    <t>C.T.2</t>
  </si>
  <si>
    <t>Diagnostic assessment practice is fully inclusive and meets the needs of all learners, including DL.</t>
  </si>
  <si>
    <t>Diagnostic assessment methods and tools are appropriately and effectively used to initially assess learners’ literacy, maths and digital skills.</t>
  </si>
  <si>
    <t>Diagnostic assessment mostly takes place, but does not always meet the individual needs of all learners.  Learners are not always placed onto the most appropriate learning programmes.  Additional support for learners is assessed, but not always available for learners to access.</t>
  </si>
  <si>
    <t>Diagnostic assessment takes place with all learners placed onto appropriate learning programmes.  Additional learner support needs are assessed and are available for learners to access during their programme – this support may take a few weeks to put into place.</t>
  </si>
  <si>
    <t>C.T.3</t>
  </si>
  <si>
    <t>Informed by effective initial and diagnostic assessment, teachers negotiate appropriate learning outcomes and lesson content, which is individualised to meet the needs of all learners, particularly DL</t>
  </si>
  <si>
    <t xml:space="preserve">Learner outcomes are informed by initial and diagnostic assessment and adapted to meet the needs of individual learners.  The learning outcomes are mainly SMART. Teachers regularly review learners’ progress against learning outcomes. </t>
  </si>
  <si>
    <t>C.T.4</t>
  </si>
  <si>
    <t xml:space="preserve">Teachers effectively adopt a holistic person-centered Social Pedagogical approach to teaching and learning to meet the individual needs and life experiences of their learners. </t>
  </si>
  <si>
    <t xml:space="preserve">Teachers actively listen to all learners and adapt how they plan, deliver and assess learning to meet the individual needs and life experiences of their learners. Teachers develop positive, trusting relationships with their learners, to encourage them to fully engage in creative and active learning activities, in a supportive learning environment. Teachers use peer-to-peer learning, reflect regularly on their teaching, learning and assessment practice and share their reflections with other teachers.  </t>
  </si>
  <si>
    <t>Teachers effectively use theory, critical reflection and self-awareness to inform and improve their teaching, learning and assessment practice. Teachers use creative and alternative approaches to lifelong learning that are theoretically informed, risk sensible and draw on learners’ potential.  Teachers practise teamwork, mutual support and collaboration with others to inform and develop their practice.  Teachers strive to bring about positive change for individuals, groups, families and communities.</t>
  </si>
  <si>
    <t>C.T.5</t>
  </si>
  <si>
    <t>Teachers effectively differentiate their teaching, learning and assessment practice to meet individual learner needs, particularly regarding DL.</t>
  </si>
  <si>
    <t xml:space="preserve">Teachers use active, collaborative and multi-sensory learning methods, to motivate and encourage learners to engage and fully participate in learning. </t>
  </si>
  <si>
    <t>Teachers use inclusive and active teaching and learning approaches to acknowledge variations and different levels of understanding or pace of learning, to meet the individual needs of all learners, including: blended learning approaches, open questioning and effective multi -sensory VAK learning approaches. Equality of opportunity and recognition of diversity are promoted through teaching and learning.</t>
  </si>
  <si>
    <t>Teachers are fully aware of their learners’ needs/profiles and use inclusive and active teaching and learning approaches effectively to acknowledge variations and different levels of understanding or pace of learning, and to acknowledge different learning needs and interests of all learners.  Equality, diversity and inclusion (EDI) are fully embedded into learning with wider cultural aspects introduced to include religious, national and international cultural events and festivals.</t>
  </si>
  <si>
    <t>Teachers develop and use differentiated learning resources using a variety of media, to meet individual learner needs and preferences.</t>
  </si>
  <si>
    <t>Teachers use a variety of resources to encourage learners of different backgrounds, ethnicity and culture, learners with physical impairment and /or mental health issues, are able to engage effectively in the learning process.</t>
  </si>
  <si>
    <t>Teachers develop and use a variety of rich resources that are adapted to meet the needs of individual learners  and groups of learners, for example: large size font, different coloured paper for the visually impaired/dyslexic, recording equipment for dyslexic learners, stimulating visuals for the hearing impaired, specialist computer equipment for learners with physical disabilities. Written materials are checked to ensure they are non-jargonistic and appropriate for the literacy levels of all learners.</t>
  </si>
  <si>
    <t>Teachers continuously update and develop their rich learning resources to take account of their learners’ changing needs, learning styles and interests. Teachers allow learners to critique and discuss different learning mediums and resources in relation to EDI, as contextual learning and embedded EDI. For example, are the images stereotypical, do they only tell one side of a story?  Teachers invite feedback from their learners on the learning resources used and amend accordingly.</t>
  </si>
  <si>
    <t>Teachers effectively use assessment for learning practice (formative assessment) to encourage and motivate learners to remain in learning and to achieve their learning outcomes</t>
  </si>
  <si>
    <t>Teachers use a variety of assessment methods to meet the needs of their learners and to promote and enhance learning.
Learners receive regular verbal feedback on their learning progress and are aware of what they need to do to progress their learning and achieve their outcomes.</t>
  </si>
  <si>
    <t>Teachers develop and use a variety of effective assessment for learning methods that meet the individual needs of all learners.
Learners receive on-going, clear and comprehensive verbal and written feedback on their learning progress and advice on further development required, based on assessment for learning activities.</t>
  </si>
  <si>
    <t>Teachers ensure that all assessment for learning activities are valid, fair and reliable and do not discriminate against any learners, particularly DL. All learners receive constructive, timely developmental verbal and written feedback and support throughout their learning to enable them to progress their learning and to ensure achievement and success.</t>
  </si>
  <si>
    <t>Teachers effectively monitor learners’ progress and achievement to ensure learner success.</t>
  </si>
  <si>
    <t xml:space="preserve">While on programme, teachers track and monitor the progress of all learners, particularly DL, providing appropriate additional feedback where learners are falling behind. </t>
  </si>
  <si>
    <t>Teachers regularly track, monitor and review the progress of all learners, particularly DL, providing appropriate additional feedback and support where learners are falling behind.  Assessment information is used to plan appropriate teaching, learning and assessment strategies.</t>
  </si>
  <si>
    <t xml:space="preserve">Teachers are engaged in regular effective individual communication with learners, particularly DL, in order to track, review and monitor their attendance, progress and motivation. Teachers provide effective feedback, stretch, challenge and support to all learners, where appropriate, particularly to those who are falling behind.  Teachers advise managers if they feel further support would be appropriate for learner success.  </t>
  </si>
  <si>
    <t>C.T.6</t>
  </si>
  <si>
    <t>Summative assessment is appropriate and inclusive to address the needs of all learners, particularly regarding DL.</t>
  </si>
  <si>
    <t>Summative assessment methods (including learners sitting externally set examinations) are planned to ensure account is taken of individual learner needs, to ensure and access arrangements and support is appropriately identified and effectively put into place.</t>
  </si>
  <si>
    <t>Teachers plan summative assessment with an awareness of their learners’ individual support needs.</t>
  </si>
  <si>
    <t>Teachers’ summative assessment is flexibly designed in order to respond effectively to the individual needs of all learners.</t>
  </si>
  <si>
    <t>C.T.7</t>
  </si>
  <si>
    <t>As a result of their learning programme, DL move into positive destinations. The provider tracks and records this to ensure that DL destinations are equal to that of any learner.</t>
  </si>
  <si>
    <t>Teachers actively embed signposting learners to the next stage in their developmental journey</t>
  </si>
  <si>
    <t>Teachers offer appropriate information to learners, particularly DL, on the progression routes and next steps available to them beyond their current learning programme</t>
  </si>
  <si>
    <t>Learner Outcomes</t>
  </si>
  <si>
    <t>Skills and Qualifications</t>
  </si>
  <si>
    <t>C.S.1</t>
  </si>
  <si>
    <t>The provider is effectively narrowing the achievement gap, with DL achieving skills and qualification outcomes in line with other learners.</t>
  </si>
  <si>
    <t>The provider is measuring the achievement gap between DL and other learners, setting stretching targets and is narrowing the achievement gap.</t>
  </si>
  <si>
    <t xml:space="preserve">The provider measures the achievement of DL and of all learners. This is used to measure and understand the achievement gap. </t>
  </si>
  <si>
    <t>The provider sets targets to narrow the achievement gap between DL and other learners. This is monitored and reviewed at least annually.</t>
  </si>
  <si>
    <t>The provider sets stretching and highly specific targets to narrow the achievement gap. This is monitored throughout the programme, and reviewed at least termly and remedial strategies are put in place while learners are on programme. Targets are consistently met.</t>
  </si>
  <si>
    <t>DL make adequate progress during their learning programme compared with their starting points and achieve many of their learning goals.</t>
  </si>
  <si>
    <t>The choice of qualification has enabled DL to make significant progress towards their goals. This is measured against the achievement of other learners and stretching targets to narrow the achievement gap are in place.</t>
  </si>
  <si>
    <t>Learners gain qualifications, skills and knowledge that enable them to progress to positive destinations in their chosen career, further learning and/or gain life skills and independent living skills as appropriate. The choice of qualification has enabled the learners to meet all their learning goals and they are on track to exceed this. The achievement gap is significantly narrowing and the target is to eliminate it.</t>
  </si>
  <si>
    <t xml:space="preserve">Socio-Economic Benefits of Learning </t>
  </si>
  <si>
    <t>C.E.1</t>
  </si>
  <si>
    <t>The provider defines, measures and reviews the impact of a range of socio-economic “soft skills” as wider benefits of learning.</t>
  </si>
  <si>
    <t>Socio-economic outcome measures are SMART and are inclusive to include all learner cohorts. Socio-economic measures include: social, mental health, life skills/being an active member of society, health and wellbeing, financial stability.</t>
  </si>
  <si>
    <t>The provider sets socio-economic outcome targets, tailored to the programme. These include targets in some of the following areas: social, mental health, life skills/being an active member of society, health and wellbeing, financial stability.</t>
  </si>
  <si>
    <t>The provider sets SMART socio-economic outcome targets, tailored to individual need. These include targets in all of the following areas: social, mental health, life skills/being an active member of society, health and wellbeing, financial stability. The learner is aware of these targets and the progress they are making towards them.</t>
  </si>
  <si>
    <t>Each learner is actively involved in negotiating SMART, comprehensive, personalised socio-economic outcome targets. Each learner is actively involved in monitoring their own progress and re-evaluating targets throughout the programme in negotiation with the teacher.</t>
  </si>
  <si>
    <t>The provider uses a standardised system to measure DL socio-economic outcomes that all teachers are aware of, for example the Recognising and Recording Progress and Achievement of soft outcomes (RARPA) process.</t>
  </si>
  <si>
    <t>Teachers effectively use the provider’s standardised system to measure socio-economic outcomes and distance travelled for each learner. Learners are active within the process and self-assess against the measures.</t>
  </si>
  <si>
    <t>The provider’s system for measuring the socio-economic outcomes for learners is embedded throughout all provision. Learners are integral to goal setting, monitoring and evaluating progress with the support and guidance of teaching staff. The process is continually monitored and reviewed to ensure that it meets the needs of all learners, particularly DL, and is continually improved.</t>
  </si>
  <si>
    <t>Destinations</t>
  </si>
  <si>
    <t>C.D.1</t>
  </si>
  <si>
    <t xml:space="preserve">The provider tracks and measures the progress of DL into positive destinations against all learners.
Positive destinations include:
Further or higher learning/education, paid employment, volunteering and living more independently.
</t>
  </si>
  <si>
    <t>A tracking system is in place to monitor DL and all learner destinations immediately following programme. The provider is aware of the positive destinations gap between DL and other learners.</t>
  </si>
  <si>
    <t>Effective tracking systems are in place that monitor and review learners’ destinations, immediately following the programme, and at a defined interval after the programme. The provider aims to narrow the positive destinations gap between DL and other learners. Destinations include: Further or higher learning/education, paid employment or promotion, volunteering and living more independently.</t>
  </si>
  <si>
    <t xml:space="preserve">Effective tracking systems are in place that monitor, review and analyse learners’ destinations and benefits, immediately following the programme, and at 5 months, 1 year and 5 years after the programme. The provider has significantly narrowed and is working towards closing the positive destinations gap between DL and other learners.
Destinations include: Further or higher learning/education, paid employment or promotion, volunteering and living more independently. Wider benefits of learning include: Personal, social and health benefits, community involvement. </t>
  </si>
  <si>
    <t>Provider's Self Assessment Rating</t>
  </si>
  <si>
    <t>Self assessment score</t>
  </si>
  <si>
    <t>Self assessment grade</t>
  </si>
  <si>
    <t>Self assessment descriptor</t>
  </si>
  <si>
    <t>Teaching, Learning and Assessment Practice</t>
  </si>
  <si>
    <t>Socio-Economic Benefits of Learning</t>
  </si>
  <si>
    <t>C.I.1</t>
  </si>
  <si>
    <t>Inclusive Strategy development, particularly with regard to disadvantaged learners (DL) is embedded throughout the provider’s working agenda.</t>
  </si>
  <si>
    <t>M.I.1 The provider regularly engages in development and revision of its organisational inclusive strategy regarding the effectiveness of education for DL.</t>
  </si>
  <si>
    <t>C.I.2</t>
  </si>
  <si>
    <t>The provider adheres to an agreed-upon strategy development cycle in which inclusive practice is embedded throughout.</t>
  </si>
  <si>
    <t>M.I.2 The strategy development process for DL follows an agreed upon methodology, is informed by a variety of information sources and comprises a cycle of steps including: needs analysis, national and local steers, planning, implementation and review.</t>
  </si>
  <si>
    <t>C.I.3</t>
  </si>
  <si>
    <t>M.I.3 Expected outcomes are clear, SMART and stretching, are part of all strategy documents and are effectively and regularly monitored and reviewed.</t>
  </si>
  <si>
    <t>C.I.4</t>
  </si>
  <si>
    <t>The provider prioritises a targeted, collaborative approach to planning inclusive learning opportunities to widen participation.</t>
  </si>
  <si>
    <t>M.I.4 A targeted approach to planning learning opportunities is an effective part of the provider’s working agenda, with clearly ascribed accountability for staff at all levels. The approach includes need identification, programme design, data collection, data analysis, and feedback. This includes data obtained from stakeholders and DL representatives.</t>
  </si>
  <si>
    <t>C.I.5</t>
  </si>
  <si>
    <t>M.I.5 The provider identifies and pro-actively involves strategic partners in activities.
Partners include: DL learners decision makers, communities, experts in the fields of adult education, careers advisors, social workers, employers, external organisations.</t>
  </si>
  <si>
    <t>C.I.6</t>
  </si>
  <si>
    <t>The provider recognises and understands the participation barriers of DL and incorporates this into strategic policies to inform inclusive development.</t>
  </si>
  <si>
    <t xml:space="preserve">M.I.6a The provider monitors analyses and proactively responds to minimise participation barriers affecting the recruitment and retention of DL. </t>
  </si>
  <si>
    <t>M.I.6b Flexible learning options are enabled to ensure learners continue to learn and complete their programme as their personal circumstances change. This includes taking a break from learning, learning more flexibly or transferring to another programme or location.</t>
  </si>
  <si>
    <t>M.P.1a The provider’s inclusive programme development process is operationalised into the local curriculum and geographic programme. This is monitored and reviewed to ensure that local and targeted needs are met.</t>
  </si>
  <si>
    <t>M.P.1b Programme delivery is in accessible community locations, particularly with regard to DL, and at flexible delivery times to suit the needs of DL.</t>
  </si>
  <si>
    <t>M.P.1c The naming convention of each learning programme is designed to be inclusive, non-stigmatising and actively attract DL.</t>
  </si>
  <si>
    <t>M.P.1d Entry criteria are appropriate to the course, inclusive and achievable for DL.</t>
  </si>
  <si>
    <t>M.P.2 The benefits of the learning programme are presented in a form that is coherent and attractive for DL (for example promoting employability, life skills, and mental health benefits).</t>
  </si>
  <si>
    <t xml:space="preserve">M.P.3a The provider’s recruitment strategy includes appropriate promotion and communication to learners, to ensure that DL have fair access to information, advice and guidance, and are actively recruited. </t>
  </si>
  <si>
    <t>M.P.3b Information, advice and guidance for learner enrolment is inclusive, fit for purpose and user friendly for all learners, particularly DL.</t>
  </si>
  <si>
    <t>M.P.3c Learner stories are used to aid and support the recruitment process, particularly regarding DL.</t>
  </si>
  <si>
    <t>M.Q.1 The provider has a robust and effective quality improvement cycle that includes: prioritising inclusive practice, target setting and action planning for continuous improvement regarding DL.</t>
  </si>
  <si>
    <t xml:space="preserve">M.Q.2a Teaching and learning practitioners hold appropriate teaching and subject qualifications to meet the needs of diverse learning cohorts.
</t>
  </si>
  <si>
    <t>M.Q.2b Teachers’ CPD is planned to ensure teachers’ skills and knowledge meet the needs of DL.</t>
  </si>
  <si>
    <t xml:space="preserve">The provider has an effective strategy to monitor, develop and improve the quality of learning, teaching, and assessment </t>
  </si>
  <si>
    <t xml:space="preserve">M.V.1a Learners, particularly DL, are regularly asked for their voice and opinion on aspects of promotion, recruitment, communications, and inclusive teaching and learning assessment practice. </t>
  </si>
  <si>
    <t>M.V.1b Learner feedback, is responded to quickly and is actively used to effect change and inform planning. Feedback gathering includes monitoring learners’ intended next steps to feed into planning for progression and ensuring that learners move on in their learning.</t>
  </si>
  <si>
    <t>M.V.1c Feedback is sought from non-learners, specifically those from identified disadvantaged groups. Data is scrutinized and emerging patterns identified as to non-uptake from disadvantaged groups. This is addressed in planning.</t>
  </si>
  <si>
    <t>M.Q.3 Observation of learning, teaching, and assessment practice is robust and an integral part of the providers’ quality assurance process, especially with regard to embedding equality, diversity and inclusion (EDI) and ensuring inclusive practice.</t>
  </si>
  <si>
    <t>M.T.1 Initial assessment is robust and informs planning of teaching, learning and assessment, with teachers identifying individual learner needs, and planning inclusive learning practice to maximise learner retention rates.</t>
  </si>
  <si>
    <t>M.T.2 Diagnostic assessment methods and tools are appropriately and effectively used to initially assess learners’ literacy, maths and digital skills.</t>
  </si>
  <si>
    <t>Teachers set appropriate, individualised and fit for purpose learning outcomes to meet the needs of all learners.</t>
  </si>
  <si>
    <t>M.T.3 Informed by effective initial and diagnostic assessment, teachers negotiate appropriate learning outcomes and lesson content, which is individualised to meet the needs of all learners, particularly DL</t>
  </si>
  <si>
    <t xml:space="preserve">M.T.4 Teachers effectively adopt a holistic person-centered Social Pedagogical approach to teaching and learning to meet the individual needs and life experiences of their learners. </t>
  </si>
  <si>
    <t xml:space="preserve">M.T.5a Teachers use active, collaborative and multi-sensory learning methods to motivate and encourage learners to engage and fully participate in learning. </t>
  </si>
  <si>
    <t>M.T.5b Teachers develop and use differentiated learning resources using a variety of media, to meet individual learner needs and preferences.</t>
  </si>
  <si>
    <t>M.T.5c Teachers effectively use assessment for learning practice (formative assessment) to encourage and motivate learners to remain in learning and to achieve their learning outcomes</t>
  </si>
  <si>
    <t>M.T.5d Teachers effectively monitor learners’ progress and achievement to ensure learner success.</t>
  </si>
  <si>
    <t>M.T.6 Summative assessment methods (including learners sitting externally set examinations) are planned to ensure account is taken of individual learner needs, to ensure and access arrangements and support is appropriately identified and effectively put into place.</t>
  </si>
  <si>
    <t>M.T.7 Teachers actively embed signposting learners to the next stage in their developmental journey</t>
  </si>
  <si>
    <t>M.S.1a The provider is measuring the achievement gap between DL and other learners, setting stretching targets and is narrowing the achievement gap.</t>
  </si>
  <si>
    <t>M.S.1b The provider is measuring the achievement gap between DL and other learners, setting stretching targets and is narrowing the achievement gap.</t>
  </si>
  <si>
    <t>M.E.1a Socio-economic outcome measures are SMART and are inclusive to include all learner cohorts. Socio-economic measures include: social, mental health, life skills/being an active member of society, health and wellbeing, financial stability.</t>
  </si>
  <si>
    <t>M.E.1b Socio-economic outcome measures are SMART and are inclusive to include all learner cohorts. Socio-economic measures include: social, mental health, life skills/being an active member of society, health and wellbeing, financial stability.</t>
  </si>
  <si>
    <t xml:space="preserve">The provider effectively uses a robust tracking system to review and analyse the progress of DL into positive destinations against all learners.
</t>
  </si>
  <si>
    <t xml:space="preserve">M.D.1 The provider tracks and measures the progress of DL into positive destinations against all learners.
Positive destinations include:
Further or higher learning/education, paid employment, volunteering and living more independently.
</t>
  </si>
  <si>
    <t>The strategy methodology is inclusive and yields generally positive results for DL.</t>
  </si>
  <si>
    <t>A collaborative partnership approach is embedded into the organisational ethos. The provider works closely with a broad range of partners, which has a strong, positive and measurable impact on shared outcomes for DL.</t>
  </si>
  <si>
    <t xml:space="preserve">The provider collects and monitors data on recruitment and retention of DL against recruitment and retention rates of other learners. </t>
  </si>
  <si>
    <t>The provider monitors and analyses the data on the recruitment and retention rates of DL, identifies participation barriers, and sets targets to narrow the gap between DL and other cohorts.</t>
  </si>
  <si>
    <t>The provider proactively anticipates and plans for changing societal circumstances to overcome participation and retention barriers for DL. Provider sets policy and challenging targets to reflect data collected and wider contemporary societal considerations. Policy is flexible to meet the needs of individual learners.</t>
  </si>
  <si>
    <t>Programme planning includes a systematic approach to programme/course naming to ensure programmes are attractive to DL (including promoting benefits attractive to DL, e.g. employability, life skills or mental health and well-being). Learner feedback is sought with reference to programme naming.</t>
  </si>
  <si>
    <t>The provider promotes and communicates the benefits of learning programmes with reference to the needs of DL.</t>
  </si>
  <si>
    <t>The provider promotes the immediate and wider benefits of learning programmes with reference to the needs of DL, and in consultation with DL on their perceived needs and what would motivate them to enrol. This is monitored and reviewed regularly with reference to DL enrolment targets. Impact is assessed and used to inform further planning. The provider undertakes actions to promote positive attitudes of learning to DL's communities.</t>
  </si>
  <si>
    <t>The strategy for promotion and communication with DL is learner facing, based on extensive research and consultation with DL, and uses media, format and language appropriate to DL.  Recruitment of DL is actively prioritised and monitored to ensure continual increase in recruitment and participation of DL. The provider actively reaches candidates within communities, uses learning champions and a one-to-one approach.</t>
  </si>
  <si>
    <t>The provider aims to link its institutional priorities and targets regarding DL with other strategic documentation. Priorities and targets are in place but could be more coherent, inter-linked and inclusive.</t>
  </si>
  <si>
    <t>All the provider’s institutional priorities and targets regarding DL are SMART and strictly trackable to the targeted approach and other strategic documentation. Regular monitoring and review shows that this results in widened impact of DL participation and attainment.</t>
  </si>
  <si>
    <t>Teachers all have professional membership with appropriate professional membership organisations and their records are kept up to date. All teachers maintain and update knowledge of their subject area/s and understanding of modern pedagogical/andragogic practice, including inclusive practice. This is tracked and regularly reviewed as part of quality improvement processes.</t>
  </si>
  <si>
    <t xml:space="preserve">Observation of learning, teaching and assessment practice takes place regularly with an emphasis on the development of inclusive practice.  </t>
  </si>
  <si>
    <t>Observations of learning, teaching and assessment (OLT) are a fundamental feature of the provider’s quality improvement process, with teachers being observed according to identified priorities. The OLT feedback to teachers involves a two-way developmental discussion and focuses on key strengths, and key areas for improvement. A developmental action plan is negotiated with the teacher using a coaching model, where appropriate, to ensure “buy in” from the teacher to aid further development of their inclusive teaching, learning and assessment practice.</t>
  </si>
  <si>
    <t>Learner feedback is collected on a planned basis (at least by way of end of course evaluations) and ad hoc. Opportunities for learner feedback do not exclude any DL from responding (e.g. internet only feedback).</t>
  </si>
  <si>
    <t>Diagnostic assessment methods and tools are fully developed and implemented effectively to meet the needs of all learners, particularly DL.  The results of diagnostic assessment are used successfully to place learners onto appropriate learning programmes, according to their starting points.  Individualised learning support is set up in a timely manner and available at the start of the learners’ learning programmes, where needed, to ensure that all learners are able to progress.</t>
  </si>
  <si>
    <t xml:space="preserve">Course learning outcomes are set for all learning programmes/courses, however they are not individualised and therefore do not meet all learners’ needs. </t>
  </si>
  <si>
    <t>Learning outcomes are informed by effective initial and diagnostic assessment, are SMART and individualised to meet the needs of all learners.  Tutors regularly negotiate, monitor and review progress towards learning outcomes with all learners, and where appropriate adjust learning outcomes in line with learner progress and achievement.</t>
  </si>
  <si>
    <t>Teachers use active learning and teaching approaches to provide a variety of learning activities to meet the needs of learners, including paired work, small group work and peer support.</t>
  </si>
  <si>
    <t xml:space="preserve">Summative assessment procedures are fully adjusted to respond to the needs of all learners, with particular regard for DL. Effective identification of learner support, including screening, is in place and successfully used to create a level playing field for DL. For example: a learner with an anxiety disorder is given breaks and extra time during an examination; a dyslexic learner has access to a computer during an examination.  </t>
  </si>
  <si>
    <t>Teachers offer tailored information, advice and guidance to DL on next steps and progression routes beyond their current learning programme. Teachers invite information, advice and counsellors to be involved in the process, in a group or on a one to one basis.</t>
  </si>
  <si>
    <t>Teachers offer tailored support and information, advice, guidance to DL on next steps and progression routes beyond their current learning programme.
Where appropriate, teachers incorporate information, advice and guidance counsellors, major local employers and partners into the learning process to help learners understand the next steps and what opportunities are available and appropriate to them, for example health benefits, career progression, ability to support their children’s learning.</t>
  </si>
  <si>
    <t>M.P.1a</t>
  </si>
  <si>
    <t>M.P.1b</t>
  </si>
  <si>
    <t>M.P.1c</t>
  </si>
  <si>
    <t>M.P.1d</t>
  </si>
  <si>
    <t>M.P.2</t>
  </si>
  <si>
    <t>M.P.3a</t>
  </si>
  <si>
    <t>M.P.3b</t>
  </si>
  <si>
    <t>M.P.3c</t>
  </si>
  <si>
    <t>M.Q.1</t>
  </si>
  <si>
    <t>M.Q.2a</t>
  </si>
  <si>
    <t>M.Q.2b</t>
  </si>
  <si>
    <t>M.Q.c</t>
  </si>
  <si>
    <t>M.V.1a</t>
  </si>
  <si>
    <t>M.V.1b</t>
  </si>
  <si>
    <t>M.V.1c</t>
  </si>
  <si>
    <t>M.T.1</t>
  </si>
  <si>
    <t>M.T.2</t>
  </si>
  <si>
    <t>M.T.3</t>
  </si>
  <si>
    <t>M.T.4</t>
  </si>
  <si>
    <t>M.T.5a</t>
  </si>
  <si>
    <t>M.T.5b</t>
  </si>
  <si>
    <t>M.T.5c</t>
  </si>
  <si>
    <t>M.T.5d</t>
  </si>
  <si>
    <t>M.T.6</t>
  </si>
  <si>
    <t>M.T.7</t>
  </si>
  <si>
    <t>M.S.1a</t>
  </si>
  <si>
    <t>M.S.1b</t>
  </si>
  <si>
    <t>M.E.1a</t>
  </si>
  <si>
    <t>M.E.1b</t>
  </si>
  <si>
    <t>M.D.1</t>
  </si>
  <si>
    <t>, M.P.1b, M.P.1d, M.P.3a, M.P.3c</t>
  </si>
  <si>
    <t>, M.T.1, M.T.2, M.T.3, M.T.4, M.T.5b, M.T.5c, M.T.6</t>
  </si>
  <si>
    <t>, M.Q.c, M.V.1a, M.V.1b, M.V.1c</t>
  </si>
  <si>
    <t>, M.S.1b, M.D.1</t>
  </si>
  <si>
    <t>M.I.1</t>
  </si>
  <si>
    <t>M.I.2</t>
  </si>
  <si>
    <t>M.I.3</t>
  </si>
  <si>
    <t>M.I.4</t>
  </si>
  <si>
    <t>M.I.5</t>
  </si>
  <si>
    <t>M.I.6a</t>
  </si>
  <si>
    <t>M.I.6b</t>
  </si>
  <si>
    <t>, M.I.2, M.I.4, M.I.6b</t>
  </si>
  <si>
    <t xml:space="preserve">IMPADA Common Assessment Framework: 
Improving the Effectiveness of Adult Education for Disadvantaged Groups </t>
  </si>
  <si>
    <t xml:space="preserve">
This Common Assessment Framework focuses on challenges related to disadvantaged adults. Compared with similar tools, the Framework highlights the issues that are crucial for effective provision of adult education on disadvantaged groups and adds some aspects that are often omitted. 
The Framework is a tool for both organisations and individual practitioners to self-assess the effectiveness of their adult education on disadvantaged groups against a common set of identified criteria. This Framework is supported by an implementation guide and methodology to enable practitioners to get best value from this tool.
The Framework is foreseen to be a universal and flexible tool. It can be used both by external evaluators or as a tool for self-assessment. Furthermore, it can be useful for both specialized providers (whose provision is tailored to specific disadvantages) or “regular” providers, who wish to improve the effectiveness of provision for disadvantaged groups and individuals. The framework does not distinguish obligatory from voluntary programmes of learning.
This framework can help providers identify the state of their provision as a whole, and then can also be used to self-assess against identified disadvantaged groups, cohorts or areas of provision. This will then enable providers to identify and work towards narrowing any gaps in their provision for specific groups. For example, the provider may self-assess their provision for learners with specific learning difficulties, or for learners who come from a specific geographic area or attend a specific learning centre. It is suggested that use of the framework is not a one-time exercise, but that it is revisited, and that the tool is used for regular self-assessment, for example biannually or annually, so that momentum with improvements can be sustained.
“Disadvantaged groups” are not defined only as singular identifiable and homogenous ‘groups’ of people (such as a group of learners in the same class who come from a particular ‘disadvantaged’ geographic area), but could be any individuals who can be perceived as being at a disadvantage compared with the general populous (and therefore be ‘grouped’ by having a particular characteristic in common, such as being deaf/hard of hearing, or having dyslexia). Adult education is understood here in line with Erasmus+ definition: “all forms of non-vocational adult education, whether of a formal, non-formal or informal nature”.</t>
  </si>
  <si>
    <t>Self-Assessment grade selected 
(0 or 1-9)</t>
  </si>
  <si>
    <t>Output type: Intellectual Output (O2:A1)</t>
  </si>
  <si>
    <r>
      <t xml:space="preserve">Self-Assessment Judgment Statements
(for </t>
    </r>
    <r>
      <rPr>
        <b/>
        <i/>
        <sz val="11"/>
        <color theme="1"/>
        <rFont val="Calibri"/>
        <family val="2"/>
        <scheme val="minor"/>
      </rPr>
      <t>Pre-Emerging</t>
    </r>
    <r>
      <rPr>
        <b/>
        <sz val="11"/>
        <color theme="1"/>
        <rFont val="Calibri"/>
        <family val="2"/>
        <scheme val="minor"/>
      </rPr>
      <t>, select '0')</t>
    </r>
  </si>
  <si>
    <r>
      <t>1 to 3</t>
    </r>
    <r>
      <rPr>
        <i/>
        <sz val="11"/>
        <color theme="1"/>
        <rFont val="Calibri"/>
        <family val="2"/>
        <scheme val="minor"/>
      </rPr>
      <t xml:space="preserve">
Emerging</t>
    </r>
  </si>
  <si>
    <r>
      <t xml:space="preserve">4 to 6
</t>
    </r>
    <r>
      <rPr>
        <i/>
        <sz val="11"/>
        <color theme="1"/>
        <rFont val="Calibri"/>
        <family val="2"/>
        <scheme val="minor"/>
      </rPr>
      <t>Developing</t>
    </r>
  </si>
  <si>
    <r>
      <t xml:space="preserve">7 to 9
</t>
    </r>
    <r>
      <rPr>
        <i/>
        <sz val="11"/>
        <color theme="0"/>
        <rFont val="Calibri"/>
        <family val="2"/>
        <scheme val="minor"/>
      </rPr>
      <t>Excelling</t>
    </r>
  </si>
  <si>
    <t>Teachers use evidence-based effective pedagogical and or andragogic approaches with their learners, with particular regard to DL.</t>
  </si>
  <si>
    <t xml:space="preserve">Name of Organisation 
</t>
  </si>
  <si>
    <t xml:space="preserve">Area of disadvantage selected </t>
  </si>
  <si>
    <t xml:space="preserve">Date the CAF was completed </t>
  </si>
  <si>
    <t xml:space="preserve">Completed by (name) </t>
  </si>
  <si>
    <r>
      <t xml:space="preserve">IMPADA
Self-Assessment Report
</t>
    </r>
    <r>
      <rPr>
        <b/>
        <sz val="28"/>
        <color rgb="FF7030A0"/>
        <rFont val="Tahoma"/>
        <family val="2"/>
      </rPr>
      <t>Leadership and Management</t>
    </r>
  </si>
  <si>
    <t>Key areas excelling:</t>
  </si>
  <si>
    <t>Subsection Self-assessment grade</t>
  </si>
  <si>
    <t>Subsection Self-assessment descriptor</t>
  </si>
  <si>
    <t>Are there any results that are higher than your expectations? In what ways?</t>
  </si>
  <si>
    <t>Which criteria need to be improved/developed?</t>
  </si>
  <si>
    <t>Which criteria are a priority for the organisation, and why?</t>
  </si>
  <si>
    <r>
      <t xml:space="preserve">Select from the completed CAF key areas </t>
    </r>
    <r>
      <rPr>
        <b/>
        <sz val="11"/>
        <color rgb="FFFFFFFF"/>
        <rFont val="Calibri"/>
        <family val="2"/>
        <scheme val="minor"/>
      </rPr>
      <t>below</t>
    </r>
    <r>
      <rPr>
        <sz val="11"/>
        <color rgb="FFFFFFFF"/>
        <rFont val="Calibri"/>
        <family val="2"/>
        <scheme val="minor"/>
      </rPr>
      <t xml:space="preserve"> for each of the self-assessment judgements.</t>
    </r>
  </si>
  <si>
    <t>Overall L&amp;M Self-assessment grade</t>
  </si>
  <si>
    <t>Overall L&amp;M Self-assessment descriptor</t>
  </si>
  <si>
    <r>
      <t xml:space="preserve">What will be the impact on the </t>
    </r>
    <r>
      <rPr>
        <b/>
        <u/>
        <sz val="14"/>
        <color theme="1"/>
        <rFont val="Calibri"/>
        <family val="2"/>
        <scheme val="minor"/>
      </rPr>
      <t>selected disadvantaged learner</t>
    </r>
    <r>
      <rPr>
        <b/>
        <sz val="14"/>
        <color theme="1"/>
        <rFont val="Calibri"/>
        <family val="2"/>
        <scheme val="minor"/>
      </rPr>
      <t>s of you developing this area?</t>
    </r>
  </si>
  <si>
    <r>
      <t xml:space="preserve">What will be the impact on the </t>
    </r>
    <r>
      <rPr>
        <b/>
        <u/>
        <sz val="14"/>
        <color theme="1"/>
        <rFont val="Calibri"/>
        <family val="2"/>
        <scheme val="minor"/>
      </rPr>
      <t xml:space="preserve">organisation </t>
    </r>
    <r>
      <rPr>
        <b/>
        <sz val="14"/>
        <color theme="1"/>
        <rFont val="Calibri"/>
        <family val="2"/>
        <scheme val="minor"/>
      </rPr>
      <t>of improving these criteria?</t>
    </r>
  </si>
  <si>
    <r>
      <t xml:space="preserve">What will be the impact on the </t>
    </r>
    <r>
      <rPr>
        <b/>
        <u/>
        <sz val="14"/>
        <color theme="1"/>
        <rFont val="Calibri"/>
        <family val="2"/>
        <scheme val="minor"/>
      </rPr>
      <t>staff</t>
    </r>
    <r>
      <rPr>
        <b/>
        <sz val="14"/>
        <color theme="1"/>
        <rFont val="Calibri"/>
        <family val="2"/>
        <scheme val="minor"/>
      </rPr>
      <t xml:space="preserve"> of improving these criteria?</t>
    </r>
  </si>
  <si>
    <t>Key areas developing:</t>
  </si>
  <si>
    <t>Key areas emerging/pre-emerging:</t>
  </si>
  <si>
    <r>
      <t xml:space="preserve">What will be the impact on the </t>
    </r>
    <r>
      <rPr>
        <b/>
        <u/>
        <sz val="14"/>
        <color theme="1"/>
        <rFont val="Calibri"/>
        <family val="2"/>
        <scheme val="minor"/>
      </rPr>
      <t>organisation</t>
    </r>
    <r>
      <rPr>
        <b/>
        <sz val="14"/>
        <color theme="1"/>
        <rFont val="Calibri"/>
        <family val="2"/>
        <scheme val="minor"/>
      </rPr>
      <t xml:space="preserve"> of improving these criteria?</t>
    </r>
  </si>
  <si>
    <r>
      <t xml:space="preserve">Overall L&amp;M Self-assessment score
</t>
    </r>
    <r>
      <rPr>
        <b/>
        <sz val="10"/>
        <color rgb="FF000000"/>
        <rFont val="Calibri"/>
        <family val="2"/>
        <scheme val="minor"/>
      </rPr>
      <t>(out of 198)</t>
    </r>
  </si>
  <si>
    <r>
      <t xml:space="preserve">Subsection Self-assessment score
</t>
    </r>
    <r>
      <rPr>
        <b/>
        <sz val="10"/>
        <color rgb="FF000000"/>
        <rFont val="Calibri"/>
        <family val="2"/>
        <scheme val="minor"/>
      </rPr>
      <t>(out of 63)</t>
    </r>
  </si>
  <si>
    <r>
      <t xml:space="preserve">Subsection Self-assessment score
</t>
    </r>
    <r>
      <rPr>
        <b/>
        <sz val="10"/>
        <color rgb="FF000000"/>
        <rFont val="Calibri"/>
        <family val="2"/>
        <scheme val="minor"/>
      </rPr>
      <t>(out of 72)</t>
    </r>
  </si>
  <si>
    <r>
      <t xml:space="preserve">Subsection Self-assessment score
</t>
    </r>
    <r>
      <rPr>
        <b/>
        <sz val="10"/>
        <color rgb="FF000000"/>
        <rFont val="Calibri"/>
        <family val="2"/>
        <scheme val="minor"/>
      </rPr>
      <t>(out of 36)</t>
    </r>
  </si>
  <si>
    <r>
      <t xml:space="preserve">Subsection Self-assessment score
</t>
    </r>
    <r>
      <rPr>
        <b/>
        <sz val="10"/>
        <color rgb="FF000000"/>
        <rFont val="Calibri"/>
        <family val="2"/>
        <scheme val="minor"/>
      </rPr>
      <t>(out of 27)</t>
    </r>
  </si>
  <si>
    <t>IMPADA
Self-Assessment Report
Teaching, Learning and Assessment</t>
  </si>
  <si>
    <t>Overall TL&amp;A Self-assessment grade</t>
  </si>
  <si>
    <t>Overall TL&amp;A Self-assessment descriptor</t>
  </si>
  <si>
    <t>Teaching, Learning and Assessment</t>
  </si>
  <si>
    <r>
      <t xml:space="preserve">Overall TL&amp;A Self-assessment score
</t>
    </r>
    <r>
      <rPr>
        <b/>
        <sz val="10"/>
        <color rgb="FF000000"/>
        <rFont val="Calibri"/>
        <family val="2"/>
        <scheme val="minor"/>
      </rPr>
      <t>(out of 90)</t>
    </r>
  </si>
  <si>
    <t>Descriptor</t>
  </si>
  <si>
    <r>
      <rPr>
        <b/>
        <sz val="11"/>
        <color rgb="FF000000"/>
        <rFont val="Calibri"/>
        <family val="2"/>
        <scheme val="minor"/>
      </rPr>
      <t>C.T.1</t>
    </r>
    <r>
      <rPr>
        <sz val="11"/>
        <color rgb="FF000000"/>
        <rFont val="Calibri"/>
        <family val="2"/>
        <scheme val="minor"/>
      </rPr>
      <t xml:space="preserve"> Initial assessment practice is fully inclusive and meets the needs of all learners, including DL.</t>
    </r>
  </si>
  <si>
    <r>
      <rPr>
        <b/>
        <sz val="11"/>
        <color rgb="FF000000"/>
        <rFont val="Calibri"/>
        <family val="2"/>
        <scheme val="minor"/>
      </rPr>
      <t>C.T.2</t>
    </r>
    <r>
      <rPr>
        <sz val="11"/>
        <color rgb="FF000000"/>
        <rFont val="Calibri"/>
        <family val="2"/>
        <scheme val="minor"/>
      </rPr>
      <t xml:space="preserve"> Diagnostic assessment practice is fully inclusive and meets the needs of all learners, including DL.</t>
    </r>
  </si>
  <si>
    <r>
      <rPr>
        <b/>
        <sz val="11"/>
        <color rgb="FF000000"/>
        <rFont val="Calibri"/>
        <family val="2"/>
        <scheme val="minor"/>
      </rPr>
      <t>C.T.3</t>
    </r>
    <r>
      <rPr>
        <sz val="11"/>
        <color rgb="FF000000"/>
        <rFont val="Calibri"/>
        <family val="2"/>
        <scheme val="minor"/>
      </rPr>
      <t xml:space="preserve"> Teachers set appropriate, individualized and fit for purpose learning outcomes to meet the needs of all learners.</t>
    </r>
  </si>
  <si>
    <r>
      <rPr>
        <b/>
        <sz val="11"/>
        <color rgb="FF000000"/>
        <rFont val="Calibri"/>
        <family val="2"/>
        <scheme val="minor"/>
      </rPr>
      <t>C.T.4</t>
    </r>
    <r>
      <rPr>
        <sz val="11"/>
        <color rgb="FF000000"/>
        <rFont val="Calibri"/>
        <family val="2"/>
        <scheme val="minor"/>
      </rPr>
      <t xml:space="preserve"> Teachers use evidence based effective pedagogical approaches with their learners, with particular regard to DL.</t>
    </r>
  </si>
  <si>
    <r>
      <rPr>
        <b/>
        <sz val="11"/>
        <color rgb="FF000000"/>
        <rFont val="Calibri"/>
        <family val="2"/>
        <scheme val="minor"/>
      </rPr>
      <t>C.T.5</t>
    </r>
    <r>
      <rPr>
        <sz val="11"/>
        <color rgb="FF000000"/>
        <rFont val="Calibri"/>
        <family val="2"/>
        <scheme val="minor"/>
      </rPr>
      <t xml:space="preserve"> Teachers effectively differentiate their teaching, learning and assessment practice to meet individual learner needs, particularly regarding DL.</t>
    </r>
  </si>
  <si>
    <r>
      <rPr>
        <b/>
        <sz val="11"/>
        <color rgb="FF000000"/>
        <rFont val="Calibri"/>
        <family val="2"/>
        <scheme val="minor"/>
      </rPr>
      <t xml:space="preserve">C.T.6 </t>
    </r>
    <r>
      <rPr>
        <sz val="11"/>
        <color rgb="FF000000"/>
        <rFont val="Calibri"/>
        <family val="2"/>
        <scheme val="minor"/>
      </rPr>
      <t>Summative assessment is appropriate and inclusive to address the needs of all learners, particularly regarding DL.</t>
    </r>
  </si>
  <si>
    <r>
      <rPr>
        <b/>
        <sz val="11"/>
        <color rgb="FF000000"/>
        <rFont val="Calibri"/>
        <family val="2"/>
        <scheme val="minor"/>
      </rPr>
      <t>C.T.7</t>
    </r>
    <r>
      <rPr>
        <sz val="11"/>
        <color rgb="FF000000"/>
        <rFont val="Calibri"/>
        <family val="2"/>
        <scheme val="minor"/>
      </rPr>
      <t xml:space="preserve"> As a result of their learning programme, DL move into positive destinations. The provider tracks and records this to ensure that DL destinations are equal to that of any learner.</t>
    </r>
  </si>
  <si>
    <t>Score (mean)</t>
  </si>
  <si>
    <r>
      <t xml:space="preserve">IMPADA
Self-Assessment Report
</t>
    </r>
    <r>
      <rPr>
        <b/>
        <sz val="28"/>
        <color rgb="FFFFC000"/>
        <rFont val="Tahoma"/>
        <family val="2"/>
      </rPr>
      <t>Learner Outcomes</t>
    </r>
  </si>
  <si>
    <t>Overall LO Self-assessment grade</t>
  </si>
  <si>
    <t>Overall LO Self-assessment descriptor</t>
  </si>
  <si>
    <r>
      <t xml:space="preserve">Overall LO Self-assessment score
</t>
    </r>
    <r>
      <rPr>
        <b/>
        <sz val="10"/>
        <color rgb="FF000000"/>
        <rFont val="Calibri"/>
        <family val="2"/>
        <scheme val="minor"/>
      </rPr>
      <t>(out of 45)</t>
    </r>
  </si>
  <si>
    <r>
      <t xml:space="preserve">Select from the completed CAF key areas </t>
    </r>
    <r>
      <rPr>
        <b/>
        <sz val="11"/>
        <rFont val="Calibri"/>
        <family val="2"/>
        <scheme val="minor"/>
      </rPr>
      <t>below</t>
    </r>
    <r>
      <rPr>
        <sz val="11"/>
        <rFont val="Calibri"/>
        <family val="2"/>
        <scheme val="minor"/>
      </rPr>
      <t xml:space="preserve"> for each of the self-assessment judgements.</t>
    </r>
  </si>
  <si>
    <r>
      <t xml:space="preserve">Subsection Self-assessment score
</t>
    </r>
    <r>
      <rPr>
        <b/>
        <sz val="10"/>
        <color rgb="FF000000"/>
        <rFont val="Calibri"/>
        <family val="2"/>
        <scheme val="minor"/>
      </rPr>
      <t>(out of 18)</t>
    </r>
  </si>
  <si>
    <r>
      <t xml:space="preserve">Subsection Self-assessment score
</t>
    </r>
    <r>
      <rPr>
        <b/>
        <sz val="10"/>
        <color rgb="FF000000"/>
        <rFont val="Calibri"/>
        <family val="2"/>
        <scheme val="minor"/>
      </rPr>
      <t>(out of 9)</t>
    </r>
  </si>
  <si>
    <t>Type text. Use ALT+ENTER to start a new line, expand the row to view all text as needed</t>
  </si>
  <si>
    <t>Community venues all meet requirements.  Breadth of provision is constrained by budget and viability.</t>
  </si>
  <si>
    <t xml:space="preserve">Course naming not consistent - needing refresh.  No input from learners.  </t>
  </si>
  <si>
    <t>Non selective IA, depends on course and level.</t>
  </si>
  <si>
    <t>KCIs.  Social metrics project for Making Choices. Limited but could be used more widely.</t>
  </si>
  <si>
    <t>EDI data and monitoring good. Format of resources etc. all appropriate.</t>
  </si>
  <si>
    <t>IAG can be variable.</t>
  </si>
  <si>
    <t>Good use of learner stories.  Learner Awards not taken place this year</t>
  </si>
  <si>
    <t>Curriculum steer sets out priorities which inculdes a broad offer and flexible fees policy.  However engagement with partners and stakeholders could be improved. Strong on project work, but wider offer could be more stakeholder led</t>
  </si>
  <si>
    <t>Rarpa Learning Walk - Paper-based - Personal Achievement plans, SoW, LPs</t>
  </si>
  <si>
    <t>Effective and robust Initial assessment takes place and is evidenced in teaching, learning and assessment and embedded in practice. Teachers plan appropriate and individual support to effectively meet the individual learning needs of all learners, particu</t>
  </si>
  <si>
    <t>RARPA Learning Walk - Paper-based - Personal Achievement plans, SoW, ILPs, LPs, potographic  evidence</t>
  </si>
  <si>
    <t>Develop Tutor networks further</t>
  </si>
  <si>
    <t>The quality of the resources provided by DACES is not always of a good standard, renewed or replaced  (sewing machines, yoga mats, arts and crafts resources)</t>
  </si>
  <si>
    <t>Particularly verbal feedback</t>
  </si>
  <si>
    <t>non-examination classes - so not all appropriate</t>
  </si>
  <si>
    <t>Learning Walks- PDBW, OLT</t>
  </si>
  <si>
    <t>Further development of individual targets included on RA2</t>
  </si>
  <si>
    <t xml:space="preserve">More specific actions to target more full-cost learners - for example 50+,  Questionnaires,Focus groups, Facebook, Spotted Bolsover etc </t>
  </si>
  <si>
    <t>Derbyshire Adult Community Education Service</t>
  </si>
  <si>
    <t>Community Learning (non-targeted)</t>
  </si>
  <si>
    <t>Sarah Humphreys and Anne-Marie Hutchinson</t>
  </si>
  <si>
    <t>Kay Best, Jayne Haywood and Gill Jones</t>
  </si>
</sst>
</file>

<file path=xl/styles.xml><?xml version="1.0" encoding="utf-8"?>
<styleSheet xmlns="http://schemas.openxmlformats.org/spreadsheetml/2006/main">
  <numFmts count="2">
    <numFmt numFmtId="164" formatCode=";;;"/>
    <numFmt numFmtId="165" formatCode="[$-F800]dddd\,\ mmmm\ dd\,\ yyyy"/>
  </numFmts>
  <fonts count="38">
    <font>
      <sz val="11"/>
      <color theme="1"/>
      <name val="Calibri"/>
      <family val="2"/>
      <scheme val="minor"/>
    </font>
    <font>
      <b/>
      <sz val="11"/>
      <color theme="1"/>
      <name val="Calibri"/>
      <family val="2"/>
      <scheme val="minor"/>
    </font>
    <font>
      <sz val="11"/>
      <color theme="0"/>
      <name val="Calibri"/>
      <family val="2"/>
      <scheme val="minor"/>
    </font>
    <font>
      <b/>
      <sz val="16"/>
      <color rgb="FF0070C0"/>
      <name val="Calibri"/>
      <family val="2"/>
      <scheme val="minor"/>
    </font>
    <font>
      <b/>
      <sz val="14"/>
      <color rgb="FF0070C0"/>
      <name val="Calibri"/>
      <family val="2"/>
      <scheme val="minor"/>
    </font>
    <font>
      <sz val="20"/>
      <color theme="1"/>
      <name val="Calibri"/>
      <family val="2"/>
      <scheme val="minor"/>
    </font>
    <font>
      <b/>
      <sz val="16"/>
      <color theme="1"/>
      <name val="Calibri"/>
      <family val="2"/>
      <scheme val="minor"/>
    </font>
    <font>
      <sz val="20"/>
      <color theme="0"/>
      <name val="Calibri"/>
      <family val="2"/>
      <scheme val="minor"/>
    </font>
    <font>
      <b/>
      <sz val="20"/>
      <color theme="1"/>
      <name val="Calibri"/>
      <family val="2"/>
      <scheme val="minor"/>
    </font>
    <font>
      <b/>
      <sz val="18"/>
      <color theme="1"/>
      <name val="Calibri"/>
      <family val="2"/>
      <scheme val="minor"/>
    </font>
    <font>
      <sz val="16"/>
      <color theme="1"/>
      <name val="Calibri"/>
      <family val="2"/>
      <scheme val="minor"/>
    </font>
    <font>
      <b/>
      <sz val="14"/>
      <color theme="1"/>
      <name val="Calibri"/>
      <family val="2"/>
      <scheme val="minor"/>
    </font>
    <font>
      <sz val="11"/>
      <name val="Calibri"/>
      <family val="2"/>
      <scheme val="minor"/>
    </font>
    <font>
      <b/>
      <sz val="18"/>
      <name val="Calibri"/>
      <family val="2"/>
      <scheme val="minor"/>
    </font>
    <font>
      <b/>
      <u/>
      <sz val="20"/>
      <color rgb="FF0070C0"/>
      <name val="Calibri"/>
      <family val="2"/>
      <scheme val="minor"/>
    </font>
    <font>
      <sz val="12"/>
      <color rgb="FF0070C0"/>
      <name val="Calibri"/>
      <family val="2"/>
      <scheme val="minor"/>
    </font>
    <font>
      <b/>
      <i/>
      <sz val="11"/>
      <color theme="1"/>
      <name val="Calibri"/>
      <family val="2"/>
      <scheme val="minor"/>
    </font>
    <font>
      <i/>
      <sz val="11"/>
      <color theme="1"/>
      <name val="Calibri"/>
      <family val="2"/>
      <scheme val="minor"/>
    </font>
    <font>
      <i/>
      <sz val="11"/>
      <color theme="0"/>
      <name val="Calibri"/>
      <family val="2"/>
      <scheme val="minor"/>
    </font>
    <font>
      <b/>
      <sz val="28"/>
      <color rgb="FF0070C0"/>
      <name val="Tahoma"/>
      <family val="2"/>
    </font>
    <font>
      <b/>
      <sz val="28"/>
      <color rgb="FF7030A0"/>
      <name val="Tahoma"/>
      <family val="2"/>
    </font>
    <font>
      <b/>
      <sz val="16"/>
      <color rgb="FFFFFFFF"/>
      <name val="Calibri"/>
      <family val="2"/>
      <scheme val="minor"/>
    </font>
    <font>
      <b/>
      <sz val="11"/>
      <color rgb="FFFFFFFF"/>
      <name val="Calibri"/>
      <family val="2"/>
      <scheme val="minor"/>
    </font>
    <font>
      <sz val="11"/>
      <color rgb="FFFFFFFF"/>
      <name val="Calibri"/>
      <family val="2"/>
      <scheme val="minor"/>
    </font>
    <font>
      <sz val="11"/>
      <color theme="1"/>
      <name val="Symbol"/>
      <family val="1"/>
      <charset val="2"/>
    </font>
    <font>
      <b/>
      <sz val="11"/>
      <color rgb="FF000000"/>
      <name val="Calibri"/>
      <family val="2"/>
      <scheme val="minor"/>
    </font>
    <font>
      <b/>
      <sz val="12"/>
      <color theme="1"/>
      <name val="Calibri"/>
      <family val="2"/>
      <scheme val="minor"/>
    </font>
    <font>
      <b/>
      <u/>
      <sz val="14"/>
      <color theme="1"/>
      <name val="Calibri"/>
      <family val="2"/>
      <scheme val="minor"/>
    </font>
    <font>
      <b/>
      <sz val="12"/>
      <color rgb="FF000000"/>
      <name val="Calibri"/>
      <family val="2"/>
      <scheme val="minor"/>
    </font>
    <font>
      <sz val="12"/>
      <color rgb="FF000000"/>
      <name val="Calibri"/>
      <family val="2"/>
      <scheme val="minor"/>
    </font>
    <font>
      <sz val="14"/>
      <color rgb="FF000000"/>
      <name val="Calibri"/>
      <family val="2"/>
      <scheme val="minor"/>
    </font>
    <font>
      <sz val="11"/>
      <color rgb="FF000000"/>
      <name val="Calibri"/>
      <family val="2"/>
      <scheme val="minor"/>
    </font>
    <font>
      <b/>
      <sz val="16"/>
      <color rgb="FF4F81BD"/>
      <name val="Calibri"/>
      <family val="2"/>
    </font>
    <font>
      <b/>
      <sz val="10"/>
      <color rgb="FF000000"/>
      <name val="Calibri"/>
      <family val="2"/>
      <scheme val="minor"/>
    </font>
    <font>
      <sz val="14"/>
      <color theme="1"/>
      <name val="Calibri"/>
      <family val="2"/>
      <scheme val="minor"/>
    </font>
    <font>
      <b/>
      <sz val="28"/>
      <color rgb="FFFFC000"/>
      <name val="Tahoma"/>
      <family val="2"/>
    </font>
    <font>
      <b/>
      <sz val="16"/>
      <name val="Calibri"/>
      <family val="2"/>
      <scheme val="minor"/>
    </font>
    <font>
      <b/>
      <sz val="1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rgb="FF4F6228"/>
        <bgColor indexed="64"/>
      </patternFill>
    </fill>
    <fill>
      <patternFill patternType="solid">
        <fgColor rgb="FF76923C"/>
        <bgColor indexed="64"/>
      </patternFill>
    </fill>
    <fill>
      <patternFill patternType="solid">
        <fgColor rgb="FFEAF1DD"/>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150">
    <xf numFmtId="0" fontId="0" fillId="0" borderId="0" xfId="0"/>
    <xf numFmtId="0" fontId="3" fillId="0" borderId="0" xfId="0" applyFont="1" applyAlignment="1">
      <alignment wrapText="1"/>
    </xf>
    <xf numFmtId="0" fontId="0" fillId="0" borderId="0" xfId="0" applyAlignment="1">
      <alignment wrapText="1"/>
    </xf>
    <xf numFmtId="0" fontId="4" fillId="0" borderId="0" xfId="0" applyFont="1" applyAlignment="1">
      <alignment wrapText="1"/>
    </xf>
    <xf numFmtId="0" fontId="0" fillId="0" borderId="0" xfId="0" applyAlignment="1">
      <alignment horizontal="justify" vertical="center"/>
    </xf>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0" fontId="8" fillId="0" borderId="0" xfId="0" applyFont="1"/>
    <xf numFmtId="0" fontId="0" fillId="0" borderId="0" xfId="0" applyAlignment="1">
      <alignment horizontal="center"/>
    </xf>
    <xf numFmtId="9" fontId="0" fillId="0" borderId="0" xfId="0" applyNumberFormat="1" applyAlignment="1">
      <alignment horizontal="center"/>
    </xf>
    <xf numFmtId="0" fontId="0" fillId="0" borderId="1" xfId="0" applyBorder="1"/>
    <xf numFmtId="0" fontId="9" fillId="0" borderId="1" xfId="0" applyFont="1" applyBorder="1" applyAlignment="1">
      <alignment horizontal="center"/>
    </xf>
    <xf numFmtId="9" fontId="9" fillId="0" borderId="1" xfId="0" applyNumberFormat="1" applyFont="1" applyBorder="1" applyAlignment="1">
      <alignment horizontal="center"/>
    </xf>
    <xf numFmtId="0" fontId="10" fillId="9" borderId="1" xfId="0" applyFont="1" applyFill="1" applyBorder="1" applyAlignment="1">
      <alignment horizontal="center"/>
    </xf>
    <xf numFmtId="9" fontId="10" fillId="9" borderId="1" xfId="0" applyNumberFormat="1" applyFont="1" applyFill="1" applyBorder="1" applyAlignment="1">
      <alignment horizontal="center"/>
    </xf>
    <xf numFmtId="0" fontId="11" fillId="0" borderId="1" xfId="0" applyFont="1" applyBorder="1"/>
    <xf numFmtId="0" fontId="10" fillId="0" borderId="1" xfId="0" applyFont="1" applyBorder="1" applyAlignment="1">
      <alignment horizontal="center"/>
    </xf>
    <xf numFmtId="9" fontId="10" fillId="0" borderId="1" xfId="0" applyNumberFormat="1" applyFont="1" applyBorder="1" applyAlignment="1">
      <alignment horizontal="center"/>
    </xf>
    <xf numFmtId="0" fontId="9" fillId="6" borderId="0" xfId="0" applyFont="1" applyFill="1"/>
    <xf numFmtId="0" fontId="9" fillId="8" borderId="0" xfId="0" applyFont="1" applyFill="1"/>
    <xf numFmtId="0" fontId="9" fillId="7" borderId="1" xfId="0" applyFont="1" applyFill="1" applyBorder="1"/>
    <xf numFmtId="0" fontId="12" fillId="10" borderId="0" xfId="0" applyFont="1" applyFill="1"/>
    <xf numFmtId="164" fontId="12" fillId="10" borderId="0" xfId="0" applyNumberFormat="1" applyFont="1" applyFill="1"/>
    <xf numFmtId="164" fontId="12" fillId="10" borderId="0" xfId="0" applyNumberFormat="1" applyFont="1" applyFill="1" applyBorder="1" applyAlignment="1"/>
    <xf numFmtId="164" fontId="12" fillId="10" borderId="0" xfId="0" applyNumberFormat="1" applyFont="1" applyFill="1" applyBorder="1"/>
    <xf numFmtId="164" fontId="12" fillId="10" borderId="0" xfId="0" applyNumberFormat="1" applyFont="1" applyFill="1" applyBorder="1" applyAlignment="1">
      <alignment vertical="top" wrapText="1"/>
    </xf>
    <xf numFmtId="164" fontId="13" fillId="10" borderId="0" xfId="0" applyNumberFormat="1" applyFont="1" applyFill="1" applyBorder="1"/>
    <xf numFmtId="0" fontId="14" fillId="0" borderId="0" xfId="0" applyFont="1" applyAlignment="1">
      <alignment wrapText="1"/>
    </xf>
    <xf numFmtId="0" fontId="15" fillId="0" borderId="0" xfId="0" applyFont="1" applyAlignment="1">
      <alignment wrapText="1"/>
    </xf>
    <xf numFmtId="16" fontId="0" fillId="3" borderId="1" xfId="0" applyNumberFormat="1" applyFill="1" applyBorder="1" applyAlignment="1">
      <alignment horizontal="center" wrapText="1"/>
    </xf>
    <xf numFmtId="0" fontId="0" fillId="4" borderId="1" xfId="0"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vertical="top" wrapText="1"/>
    </xf>
    <xf numFmtId="0" fontId="0" fillId="0" borderId="0" xfId="0" applyAlignment="1">
      <alignment vertical="top"/>
    </xf>
    <xf numFmtId="0" fontId="1" fillId="11" borderId="1" xfId="0" applyFont="1" applyFill="1" applyBorder="1" applyAlignment="1">
      <alignment horizontal="center" wrapText="1"/>
    </xf>
    <xf numFmtId="0" fontId="1" fillId="11" borderId="0" xfId="0" applyFont="1" applyFill="1" applyAlignment="1">
      <alignment horizontal="left" vertical="top"/>
    </xf>
    <xf numFmtId="0" fontId="1" fillId="11" borderId="1" xfId="0" applyFont="1" applyFill="1" applyBorder="1" applyAlignment="1">
      <alignment horizontal="left" wrapText="1"/>
    </xf>
    <xf numFmtId="0" fontId="1" fillId="12" borderId="1" xfId="0" applyFont="1" applyFill="1" applyBorder="1" applyAlignment="1">
      <alignment horizontal="center" wrapText="1"/>
    </xf>
    <xf numFmtId="0" fontId="1" fillId="12" borderId="1" xfId="0" applyFont="1" applyFill="1" applyBorder="1" applyAlignment="1">
      <alignment horizontal="left" vertical="top" wrapText="1"/>
    </xf>
    <xf numFmtId="0" fontId="1" fillId="13" borderId="1" xfId="0" applyFont="1" applyFill="1" applyBorder="1" applyAlignment="1">
      <alignment horizontal="center" wrapText="1"/>
    </xf>
    <xf numFmtId="0" fontId="1" fillId="13" borderId="1" xfId="0" applyFont="1" applyFill="1" applyBorder="1" applyAlignment="1">
      <alignment horizontal="left" vertical="top" wrapText="1"/>
    </xf>
    <xf numFmtId="0" fontId="1" fillId="13" borderId="0" xfId="0" applyFont="1" applyFill="1" applyAlignment="1">
      <alignment horizontal="left" vertical="top"/>
    </xf>
    <xf numFmtId="0" fontId="5" fillId="0" borderId="0" xfId="0" applyFont="1" applyFill="1" applyAlignment="1"/>
    <xf numFmtId="0" fontId="5" fillId="0" borderId="0" xfId="0" applyFont="1" applyFill="1" applyAlignment="1">
      <alignment horizontal="left"/>
    </xf>
    <xf numFmtId="0" fontId="0" fillId="0" borderId="0" xfId="0" applyAlignment="1">
      <alignment horizontal="center" vertical="center"/>
    </xf>
    <xf numFmtId="0" fontId="0" fillId="15" borderId="7" xfId="0" applyFill="1" applyBorder="1" applyAlignment="1">
      <alignment vertical="center" wrapText="1"/>
    </xf>
    <xf numFmtId="0" fontId="0" fillId="16" borderId="7" xfId="0" applyFill="1" applyBorder="1" applyAlignment="1">
      <alignment vertical="center" wrapText="1"/>
    </xf>
    <xf numFmtId="0" fontId="1" fillId="0" borderId="0" xfId="0" applyFont="1" applyAlignment="1">
      <alignment horizontal="center" vertical="center"/>
    </xf>
    <xf numFmtId="0" fontId="11" fillId="0" borderId="0" xfId="0" applyFont="1" applyAlignment="1">
      <alignment vertical="center"/>
    </xf>
    <xf numFmtId="0" fontId="23" fillId="14" borderId="12" xfId="0" applyFont="1" applyFill="1" applyBorder="1" applyAlignment="1">
      <alignment vertical="center" wrapText="1"/>
    </xf>
    <xf numFmtId="0" fontId="26" fillId="0" borderId="1" xfId="0" applyFont="1" applyBorder="1" applyAlignment="1">
      <alignment wrapText="1"/>
    </xf>
    <xf numFmtId="0" fontId="26" fillId="0" borderId="1" xfId="0" applyFont="1" applyBorder="1"/>
    <xf numFmtId="0" fontId="0" fillId="0" borderId="0" xfId="0" applyBorder="1" applyAlignment="1">
      <alignment horizontal="left" vertical="center" wrapText="1"/>
    </xf>
    <xf numFmtId="0" fontId="29" fillId="0" borderId="8" xfId="0" applyFont="1" applyBorder="1" applyAlignment="1">
      <alignment horizontal="center" vertical="center"/>
    </xf>
    <xf numFmtId="9" fontId="29" fillId="0" borderId="8" xfId="0" applyNumberFormat="1" applyFont="1" applyBorder="1" applyAlignment="1">
      <alignment horizontal="center" vertical="center"/>
    </xf>
    <xf numFmtId="0" fontId="19" fillId="0" borderId="0" xfId="0" applyFont="1" applyAlignment="1">
      <alignment wrapText="1"/>
    </xf>
    <xf numFmtId="0" fontId="0" fillId="0" borderId="0" xfId="0" applyAlignment="1"/>
    <xf numFmtId="0" fontId="29" fillId="0" borderId="0" xfId="0" applyFont="1" applyBorder="1" applyAlignment="1">
      <alignment horizontal="center" vertical="center"/>
    </xf>
    <xf numFmtId="9" fontId="29" fillId="0" borderId="0" xfId="0" applyNumberFormat="1" applyFont="1" applyBorder="1" applyAlignment="1">
      <alignment horizontal="center" vertical="center"/>
    </xf>
    <xf numFmtId="0" fontId="0" fillId="0" borderId="0" xfId="0" applyBorder="1" applyAlignment="1">
      <alignment horizontal="center" vertical="center" wrapText="1"/>
    </xf>
    <xf numFmtId="0" fontId="29" fillId="0" borderId="7" xfId="0" applyFont="1" applyBorder="1" applyAlignment="1">
      <alignment horizontal="center" vertical="center"/>
    </xf>
    <xf numFmtId="0" fontId="28" fillId="11" borderId="6" xfId="0" applyFont="1" applyFill="1" applyBorder="1" applyAlignment="1">
      <alignment horizontal="center" vertical="center"/>
    </xf>
    <xf numFmtId="0" fontId="28" fillId="17" borderId="6" xfId="0" applyFont="1" applyFill="1" applyBorder="1" applyAlignment="1">
      <alignment horizontal="center" vertical="center"/>
    </xf>
    <xf numFmtId="0" fontId="0" fillId="0" borderId="23" xfId="0" applyBorder="1" applyAlignment="1">
      <alignment horizontal="center" vertical="center" wrapText="1"/>
    </xf>
    <xf numFmtId="0" fontId="28" fillId="11" borderId="5" xfId="0" applyFont="1" applyFill="1" applyBorder="1" applyAlignment="1">
      <alignment horizontal="center" vertical="center" wrapText="1"/>
    </xf>
    <xf numFmtId="0" fontId="28" fillId="17" borderId="5" xfId="0" applyFont="1" applyFill="1" applyBorder="1" applyAlignment="1">
      <alignment horizontal="center" vertical="center" wrapText="1"/>
    </xf>
    <xf numFmtId="0" fontId="28" fillId="18" borderId="5" xfId="0" applyFont="1" applyFill="1" applyBorder="1" applyAlignment="1">
      <alignment horizontal="center" vertical="center" wrapText="1"/>
    </xf>
    <xf numFmtId="0" fontId="25" fillId="18" borderId="5" xfId="0" applyFont="1" applyFill="1" applyBorder="1" applyAlignment="1">
      <alignment horizontal="center" vertical="center" wrapText="1"/>
    </xf>
    <xf numFmtId="0" fontId="31" fillId="0" borderId="5" xfId="0" applyFont="1" applyBorder="1" applyAlignment="1">
      <alignment vertical="center" wrapText="1"/>
    </xf>
    <xf numFmtId="0" fontId="30" fillId="0" borderId="5" xfId="0" applyFont="1" applyBorder="1" applyAlignment="1">
      <alignment horizontal="center" vertical="center" wrapText="1"/>
    </xf>
    <xf numFmtId="0" fontId="28" fillId="18" borderId="5" xfId="0" applyFont="1" applyFill="1" applyBorder="1" applyAlignment="1">
      <alignment horizontal="center" vertical="center"/>
    </xf>
    <xf numFmtId="0" fontId="30" fillId="0" borderId="5" xfId="0" applyFont="1" applyBorder="1" applyAlignment="1">
      <alignment horizontal="center" vertical="center"/>
    </xf>
    <xf numFmtId="9" fontId="30" fillId="0" borderId="5" xfId="0" applyNumberFormat="1" applyFont="1" applyBorder="1" applyAlignment="1">
      <alignment horizontal="center" vertical="center"/>
    </xf>
    <xf numFmtId="0" fontId="34" fillId="9" borderId="5" xfId="0" applyFont="1" applyFill="1" applyBorder="1" applyAlignment="1">
      <alignment horizontal="center" vertical="center"/>
    </xf>
    <xf numFmtId="0" fontId="28" fillId="8" borderId="5" xfId="0" applyFont="1" applyFill="1" applyBorder="1" applyAlignment="1">
      <alignment horizontal="center" vertical="center" wrapText="1"/>
    </xf>
    <xf numFmtId="0" fontId="28" fillId="8" borderId="6" xfId="0" applyFont="1" applyFill="1" applyBorder="1" applyAlignment="1">
      <alignment horizontal="center" vertical="center"/>
    </xf>
    <xf numFmtId="0" fontId="28" fillId="20" borderId="5" xfId="0" applyFont="1" applyFill="1" applyBorder="1" applyAlignment="1">
      <alignment horizontal="center" vertical="center" wrapText="1"/>
    </xf>
    <xf numFmtId="0" fontId="28" fillId="20" borderId="6" xfId="0" applyFont="1" applyFill="1" applyBorder="1" applyAlignment="1">
      <alignment horizontal="center" vertical="center"/>
    </xf>
    <xf numFmtId="0" fontId="7" fillId="7" borderId="0" xfId="0" applyFont="1" applyFill="1" applyAlignment="1">
      <alignment horizontal="left"/>
    </xf>
    <xf numFmtId="0" fontId="5" fillId="7" borderId="0" xfId="0" applyFont="1" applyFill="1" applyAlignment="1">
      <alignment horizontal="left"/>
    </xf>
    <xf numFmtId="0" fontId="1" fillId="11" borderId="1" xfId="0" applyFont="1"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1" xfId="0"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11" borderId="2" xfId="0" applyFont="1" applyFill="1" applyBorder="1" applyAlignment="1">
      <alignment horizontal="left" vertical="top"/>
    </xf>
    <xf numFmtId="0" fontId="1" fillId="11" borderId="3" xfId="0" applyFont="1" applyFill="1" applyBorder="1" applyAlignment="1">
      <alignment horizontal="left" vertical="top"/>
    </xf>
    <xf numFmtId="0" fontId="1" fillId="11" borderId="4" xfId="0" applyFont="1" applyFill="1" applyBorder="1" applyAlignment="1">
      <alignment horizontal="left" vertical="top"/>
    </xf>
    <xf numFmtId="0" fontId="0" fillId="2" borderId="1" xfId="0" applyFill="1" applyBorder="1" applyAlignment="1">
      <alignment horizontal="center" vertical="top" wrapText="1"/>
    </xf>
    <xf numFmtId="0" fontId="1" fillId="11" borderId="1"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3" xfId="0" applyFont="1" applyFill="1" applyBorder="1" applyAlignment="1">
      <alignment horizontal="left" vertical="top" wrapText="1"/>
    </xf>
    <xf numFmtId="0" fontId="1" fillId="11" borderId="4" xfId="0" applyFont="1" applyFill="1" applyBorder="1" applyAlignment="1">
      <alignment horizontal="left"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1" xfId="0" applyFill="1" applyBorder="1" applyAlignment="1">
      <alignment horizontal="center" wrapText="1"/>
    </xf>
    <xf numFmtId="0" fontId="1" fillId="12" borderId="1"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2" borderId="3" xfId="0" applyFont="1" applyFill="1" applyBorder="1" applyAlignment="1">
      <alignment horizontal="left" vertical="top" wrapText="1"/>
    </xf>
    <xf numFmtId="0" fontId="1" fillId="12" borderId="4"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13" borderId="4" xfId="0" applyFont="1" applyFill="1" applyBorder="1" applyAlignment="1">
      <alignment horizontal="left" vertical="top"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0" borderId="22" xfId="0" applyBorder="1" applyAlignment="1">
      <alignment horizontal="left" vertical="center" wrapText="1"/>
    </xf>
    <xf numFmtId="0" fontId="0" fillId="0" borderId="1" xfId="0" applyBorder="1" applyAlignment="1">
      <alignment horizontal="left" wrapText="1"/>
    </xf>
    <xf numFmtId="0" fontId="21" fillId="7" borderId="9"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5"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0" fillId="0" borderId="13" xfId="0" applyFont="1" applyBorder="1" applyAlignment="1">
      <alignment vertical="center" wrapText="1"/>
    </xf>
    <xf numFmtId="0" fontId="0" fillId="0" borderId="6" xfId="0" applyFont="1" applyBorder="1" applyAlignment="1">
      <alignment vertical="center" wrapText="1"/>
    </xf>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6" xfId="0" applyFont="1" applyBorder="1" applyAlignment="1">
      <alignment horizontal="center" vertical="center"/>
    </xf>
    <xf numFmtId="165" fontId="0" fillId="0" borderId="1" xfId="0" applyNumberFormat="1" applyBorder="1" applyAlignment="1">
      <alignment horizontal="left" wrapText="1"/>
    </xf>
    <xf numFmtId="0" fontId="19" fillId="0" borderId="16" xfId="0" applyFont="1" applyBorder="1" applyAlignment="1">
      <alignment horizontal="center" wrapText="1"/>
    </xf>
    <xf numFmtId="0" fontId="0" fillId="0" borderId="0" xfId="0" applyAlignment="1">
      <alignment horizontal="center"/>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1" fillId="19" borderId="9" xfId="0" applyFont="1" applyFill="1" applyBorder="1" applyAlignment="1">
      <alignment horizontal="center" vertical="center" wrapText="1"/>
    </xf>
    <xf numFmtId="0" fontId="21" fillId="19" borderId="14" xfId="0" applyFont="1" applyFill="1" applyBorder="1" applyAlignment="1">
      <alignment horizontal="center" vertical="center" wrapText="1"/>
    </xf>
    <xf numFmtId="0" fontId="21" fillId="19" borderId="10" xfId="0" applyFont="1" applyFill="1" applyBorder="1" applyAlignment="1">
      <alignment horizontal="center" vertical="center" wrapText="1"/>
    </xf>
    <xf numFmtId="0" fontId="23" fillId="19" borderId="11" xfId="0" applyFont="1" applyFill="1" applyBorder="1" applyAlignment="1">
      <alignment horizontal="center" vertical="center" wrapText="1"/>
    </xf>
    <xf numFmtId="0" fontId="23" fillId="19" borderId="15" xfId="0" applyFont="1" applyFill="1" applyBorder="1" applyAlignment="1">
      <alignment horizontal="center" vertical="center" wrapText="1"/>
    </xf>
    <xf numFmtId="0" fontId="23" fillId="19" borderId="8"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23" fillId="14" borderId="12" xfId="0" applyFont="1" applyFill="1" applyBorder="1" applyAlignment="1">
      <alignment vertical="center" wrapText="1"/>
    </xf>
    <xf numFmtId="0" fontId="23" fillId="14" borderId="7" xfId="0" applyFont="1" applyFill="1" applyBorder="1" applyAlignment="1">
      <alignment vertical="center" wrapText="1"/>
    </xf>
    <xf numFmtId="0" fontId="0" fillId="0" borderId="13"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cellXfs>
  <cellStyles count="1">
    <cellStyle name="Normal" xfId="0" builtinId="0"/>
  </cellStyles>
  <dxfs count="45">
    <dxf>
      <fill>
        <patternFill>
          <bgColor theme="6" tint="0.79998168889431442"/>
        </patternFill>
      </fill>
    </dxf>
    <dxf>
      <fill>
        <patternFill>
          <bgColor theme="6" tint="-0.24994659260841701"/>
        </patternFill>
      </fill>
    </dxf>
    <dxf>
      <font>
        <color theme="0"/>
      </font>
      <fill>
        <patternFill>
          <bgColor theme="6" tint="-0.499984740745262"/>
        </patternFill>
      </fill>
    </dxf>
    <dxf>
      <fill>
        <patternFill>
          <bgColor theme="6" tint="-0.24994659260841701"/>
        </patternFill>
      </fill>
    </dxf>
    <dxf>
      <fill>
        <patternFill>
          <bgColor theme="6" tint="0.79998168889431442"/>
        </patternFill>
      </fill>
    </dxf>
    <dxf>
      <font>
        <color theme="0"/>
      </font>
      <fill>
        <patternFill>
          <bgColor theme="6" tint="-0.499984740745262"/>
        </patternFill>
      </fill>
    </dxf>
    <dxf>
      <fill>
        <patternFill>
          <bgColor theme="6" tint="0.79998168889431442"/>
        </patternFill>
      </fill>
    </dxf>
    <dxf>
      <fill>
        <patternFill>
          <bgColor theme="6" tint="-0.24994659260841701"/>
        </patternFill>
      </fill>
    </dxf>
    <dxf>
      <font>
        <color theme="0"/>
      </font>
      <fill>
        <patternFill>
          <bgColor theme="6" tint="-0.49998474074526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79998168889431442"/>
        </patternFill>
      </fill>
    </dxf>
    <dxf>
      <fill>
        <patternFill>
          <bgColor theme="6" tint="0.39994506668294322"/>
        </patternFill>
      </fill>
    </dxf>
    <dxf>
      <fill>
        <patternFill>
          <bgColor theme="6" tint="-0.499984740745262"/>
        </patternFill>
      </fill>
    </dxf>
    <dxf>
      <fill>
        <patternFill>
          <bgColor theme="6" tint="0.79998168889431442"/>
        </patternFill>
      </fill>
    </dxf>
    <dxf>
      <fill>
        <patternFill>
          <bgColor theme="6" tint="0.39994506668294322"/>
        </patternFill>
      </fill>
    </dxf>
    <dxf>
      <fill>
        <patternFill>
          <bgColor theme="6" tint="-0.499984740745262"/>
        </patternFill>
      </fill>
    </dxf>
    <dxf>
      <fill>
        <patternFill>
          <bgColor theme="6" tint="0.79998168889431442"/>
        </patternFill>
      </fill>
    </dxf>
    <dxf>
      <fill>
        <patternFill>
          <bgColor theme="6" tint="0.39994506668294322"/>
        </patternFill>
      </fill>
    </dxf>
    <dxf>
      <fill>
        <patternFill>
          <bgColor theme="6" tint="-0.499984740745262"/>
        </patternFill>
      </fill>
    </dxf>
    <dxf>
      <fill>
        <patternFill>
          <bgColor theme="6" tint="0.79998168889431442"/>
        </patternFill>
      </fill>
    </dxf>
    <dxf>
      <fill>
        <patternFill>
          <bgColor theme="6" tint="0.39994506668294322"/>
        </patternFill>
      </fill>
    </dxf>
    <dxf>
      <fill>
        <patternFill>
          <bgColor theme="6" tint="-0.499984740745262"/>
        </patternFill>
      </fill>
    </dxf>
    <dxf>
      <fill>
        <patternFill>
          <bgColor theme="6" tint="0.79998168889431442"/>
        </patternFill>
      </fill>
    </dxf>
    <dxf>
      <fill>
        <patternFill>
          <bgColor theme="6" tint="0.39994506668294322"/>
        </patternFill>
      </fill>
    </dxf>
    <dxf>
      <fill>
        <patternFill>
          <bgColor theme="6"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Inclusive Strategy </a:t>
            </a:r>
          </a:p>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Development</a:t>
            </a:r>
            <a:r>
              <a:rPr lang="en-US" sz="1400" b="0" i="0" u="none" strike="noStrike" baseline="0">
                <a:solidFill>
                  <a:srgbClr val="7030A0"/>
                </a:solidFill>
              </a:rPr>
              <a:t> </a:t>
            </a:r>
            <a:endParaRPr lang="en-US">
              <a:solidFill>
                <a:srgbClr val="7030A0"/>
              </a:solidFill>
            </a:endParaRPr>
          </a:p>
        </c:rich>
      </c:tx>
      <c:spPr>
        <a:noFill/>
        <a:ln>
          <a:noFill/>
        </a:ln>
        <a:effectLst/>
      </c:spPr>
    </c:title>
    <c:plotArea>
      <c:layout/>
      <c:radarChart>
        <c:radarStyle val="marker"/>
        <c:ser>
          <c:idx val="0"/>
          <c:order val="0"/>
          <c:spPr>
            <a:ln w="28575" cap="rnd">
              <a:solidFill>
                <a:schemeClr val="accent1"/>
              </a:solidFill>
              <a:round/>
            </a:ln>
            <a:effectLst/>
          </c:spPr>
          <c:marker>
            <c:symbol val="none"/>
          </c:marker>
          <c:cat>
            <c:strRef>
              <c:f>Charts!$C$1:$C$7</c:f>
              <c:strCache>
                <c:ptCount val="7"/>
                <c:pt idx="0">
                  <c:v>M.I.1</c:v>
                </c:pt>
                <c:pt idx="1">
                  <c:v>M.I.2</c:v>
                </c:pt>
                <c:pt idx="2">
                  <c:v>M.I.3</c:v>
                </c:pt>
                <c:pt idx="3">
                  <c:v>M.I.4</c:v>
                </c:pt>
                <c:pt idx="4">
                  <c:v>M.I.5</c:v>
                </c:pt>
                <c:pt idx="5">
                  <c:v>M.I.6a</c:v>
                </c:pt>
                <c:pt idx="6">
                  <c:v>M.I.6b</c:v>
                </c:pt>
              </c:strCache>
            </c:strRef>
          </c:cat>
          <c:val>
            <c:numRef>
              <c:f>Charts!$B$1:$B$7</c:f>
              <c:numCache>
                <c:formatCode>;;;</c:formatCode>
                <c:ptCount val="7"/>
                <c:pt idx="0">
                  <c:v>0</c:v>
                </c:pt>
                <c:pt idx="1">
                  <c:v>0</c:v>
                </c:pt>
                <c:pt idx="2">
                  <c:v>0</c:v>
                </c:pt>
                <c:pt idx="3">
                  <c:v>0</c:v>
                </c:pt>
                <c:pt idx="4">
                  <c:v>0</c:v>
                </c:pt>
                <c:pt idx="5">
                  <c:v>0</c:v>
                </c:pt>
                <c:pt idx="6">
                  <c:v>0</c:v>
                </c:pt>
              </c:numCache>
            </c:numRef>
          </c:val>
        </c:ser>
        <c:dLbls/>
        <c:axId val="57326592"/>
        <c:axId val="57352960"/>
      </c:radarChart>
      <c:catAx>
        <c:axId val="5732659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352960"/>
        <c:crosses val="autoZero"/>
        <c:auto val="1"/>
        <c:lblAlgn val="ctr"/>
        <c:lblOffset val="100"/>
      </c:catAx>
      <c:valAx>
        <c:axId val="57352960"/>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326592"/>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Inclusive and Targeted </a:t>
            </a:r>
          </a:p>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Planning and Recruitment</a:t>
            </a:r>
            <a:r>
              <a:rPr lang="en-US" sz="1400" b="0" i="0" u="none" strike="noStrike" baseline="0">
                <a:solidFill>
                  <a:srgbClr val="7030A0"/>
                </a:solidFill>
              </a:rPr>
              <a:t> </a:t>
            </a:r>
            <a:endParaRPr lang="en-US">
              <a:solidFill>
                <a:srgbClr val="7030A0"/>
              </a:solidFill>
            </a:endParaRPr>
          </a:p>
        </c:rich>
      </c:tx>
      <c:layout>
        <c:manualLayout>
          <c:xMode val="edge"/>
          <c:yMode val="edge"/>
          <c:x val="0.21405555555555558"/>
          <c:y val="4.6296296296296311E-3"/>
        </c:manualLayout>
      </c:layout>
      <c:spPr>
        <a:noFill/>
        <a:ln>
          <a:noFill/>
        </a:ln>
        <a:effectLst/>
      </c:spPr>
    </c:title>
    <c:plotArea>
      <c:layout/>
      <c:radarChart>
        <c:radarStyle val="marker"/>
        <c:ser>
          <c:idx val="0"/>
          <c:order val="0"/>
          <c:spPr>
            <a:ln w="28575" cap="rnd">
              <a:solidFill>
                <a:schemeClr val="accent1"/>
              </a:solidFill>
              <a:round/>
            </a:ln>
            <a:effectLst/>
          </c:spPr>
          <c:marker>
            <c:symbol val="none"/>
          </c:marker>
          <c:cat>
            <c:strLit>
              <c:ptCount val="8"/>
              <c:pt idx="0">
                <c:v>M.P.1a</c:v>
              </c:pt>
              <c:pt idx="1">
                <c:v>M.P.1b</c:v>
              </c:pt>
              <c:pt idx="2">
                <c:v>M.P.1c</c:v>
              </c:pt>
              <c:pt idx="3">
                <c:v>M.P.1d</c:v>
              </c:pt>
              <c:pt idx="4">
                <c:v>M.P.2</c:v>
              </c:pt>
              <c:pt idx="5">
                <c:v>M.P.3a</c:v>
              </c:pt>
              <c:pt idx="6">
                <c:v>M.P.3b</c:v>
              </c:pt>
              <c:pt idx="7">
                <c:v>M.P.3c</c:v>
              </c:pt>
            </c:strLit>
          </c:cat>
          <c:val>
            <c:numRef>
              <c:f>Charts!$B$9:$B$16</c:f>
              <c:numCache>
                <c:formatCode>;;;</c:formatCode>
                <c:ptCount val="8"/>
                <c:pt idx="0">
                  <c:v>7</c:v>
                </c:pt>
                <c:pt idx="1">
                  <c:v>6</c:v>
                </c:pt>
                <c:pt idx="2">
                  <c:v>4</c:v>
                </c:pt>
                <c:pt idx="3">
                  <c:v>8</c:v>
                </c:pt>
                <c:pt idx="4">
                  <c:v>6</c:v>
                </c:pt>
                <c:pt idx="5">
                  <c:v>7</c:v>
                </c:pt>
                <c:pt idx="6">
                  <c:v>7</c:v>
                </c:pt>
                <c:pt idx="7">
                  <c:v>8</c:v>
                </c:pt>
              </c:numCache>
            </c:numRef>
          </c:val>
        </c:ser>
        <c:dLbls/>
        <c:axId val="57524608"/>
        <c:axId val="57526144"/>
      </c:radarChart>
      <c:catAx>
        <c:axId val="5752460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526144"/>
        <c:crosses val="autoZero"/>
        <c:auto val="1"/>
        <c:lblAlgn val="ctr"/>
        <c:lblOffset val="100"/>
      </c:catAx>
      <c:valAx>
        <c:axId val="57526144"/>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524608"/>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Quality </a:t>
            </a:r>
          </a:p>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Improvement</a:t>
            </a:r>
            <a:r>
              <a:rPr lang="en-US" sz="1400" b="0" i="0" u="none" strike="noStrike" baseline="0">
                <a:solidFill>
                  <a:srgbClr val="7030A0"/>
                </a:solidFill>
              </a:rPr>
              <a:t> </a:t>
            </a:r>
            <a:endParaRPr lang="en-US">
              <a:solidFill>
                <a:srgbClr val="7030A0"/>
              </a:solidFill>
            </a:endParaRPr>
          </a:p>
        </c:rich>
      </c:tx>
      <c:layout>
        <c:manualLayout>
          <c:xMode val="edge"/>
          <c:yMode val="edge"/>
          <c:x val="0.33790266841644817"/>
          <c:y val="1.6861269060817613E-3"/>
        </c:manualLayout>
      </c:layout>
      <c:spPr>
        <a:noFill/>
        <a:ln>
          <a:noFill/>
        </a:ln>
        <a:effectLst/>
      </c:spPr>
    </c:title>
    <c:plotArea>
      <c:layout/>
      <c:radarChart>
        <c:radarStyle val="marker"/>
        <c:ser>
          <c:idx val="0"/>
          <c:order val="0"/>
          <c:spPr>
            <a:ln w="28575" cap="rnd">
              <a:solidFill>
                <a:schemeClr val="accent1"/>
              </a:solidFill>
              <a:round/>
            </a:ln>
            <a:effectLst/>
          </c:spPr>
          <c:marker>
            <c:symbol val="none"/>
          </c:marker>
          <c:cat>
            <c:strLit>
              <c:ptCount val="4"/>
              <c:pt idx="0">
                <c:v>M.Q.1</c:v>
              </c:pt>
              <c:pt idx="1">
                <c:v>M.Q.2a</c:v>
              </c:pt>
              <c:pt idx="2">
                <c:v>M.Q.2b</c:v>
              </c:pt>
              <c:pt idx="3">
                <c:v>M.Q.c</c:v>
              </c:pt>
            </c:strLit>
          </c:cat>
          <c:val>
            <c:numRef>
              <c:f>Charts!$B$18:$B$21</c:f>
              <c:numCache>
                <c:formatCode>;;;</c:formatCode>
                <c:ptCount val="4"/>
                <c:pt idx="0">
                  <c:v>6</c:v>
                </c:pt>
                <c:pt idx="1">
                  <c:v>5</c:v>
                </c:pt>
                <c:pt idx="2">
                  <c:v>5</c:v>
                </c:pt>
                <c:pt idx="3">
                  <c:v>7</c:v>
                </c:pt>
              </c:numCache>
            </c:numRef>
          </c:val>
        </c:ser>
        <c:dLbls/>
        <c:axId val="57562624"/>
        <c:axId val="57564160"/>
      </c:radarChart>
      <c:catAx>
        <c:axId val="5756262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564160"/>
        <c:crosses val="autoZero"/>
        <c:auto val="1"/>
        <c:lblAlgn val="ctr"/>
        <c:lblOffset val="100"/>
      </c:catAx>
      <c:valAx>
        <c:axId val="57564160"/>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562624"/>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Learner </a:t>
            </a:r>
          </a:p>
          <a:p>
            <a:pPr>
              <a:defRPr lang="en-US"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7030A0"/>
                </a:solidFill>
                <a:effectLst/>
              </a:rPr>
              <a:t>Voice</a:t>
            </a:r>
            <a:r>
              <a:rPr lang="en-US" sz="1400" b="0" i="0" u="none" strike="noStrike" baseline="0">
                <a:solidFill>
                  <a:srgbClr val="7030A0"/>
                </a:solidFill>
              </a:rPr>
              <a:t> </a:t>
            </a:r>
            <a:endParaRPr lang="en-US">
              <a:solidFill>
                <a:srgbClr val="7030A0"/>
              </a:solidFill>
            </a:endParaRPr>
          </a:p>
        </c:rich>
      </c:tx>
      <c:layout>
        <c:manualLayout>
          <c:xMode val="edge"/>
          <c:yMode val="edge"/>
          <c:x val="0.37979855643044624"/>
          <c:y val="9.5016271906235735E-4"/>
        </c:manualLayout>
      </c:layout>
      <c:spPr>
        <a:noFill/>
        <a:ln>
          <a:noFill/>
        </a:ln>
        <a:effectLst/>
      </c:spPr>
    </c:title>
    <c:plotArea>
      <c:layout/>
      <c:radarChart>
        <c:radarStyle val="marker"/>
        <c:ser>
          <c:idx val="0"/>
          <c:order val="0"/>
          <c:spPr>
            <a:ln w="28575" cap="rnd">
              <a:solidFill>
                <a:schemeClr val="accent1"/>
              </a:solidFill>
              <a:round/>
            </a:ln>
            <a:effectLst/>
          </c:spPr>
          <c:marker>
            <c:symbol val="none"/>
          </c:marker>
          <c:cat>
            <c:strLit>
              <c:ptCount val="3"/>
              <c:pt idx="0">
                <c:v>M.V.1a</c:v>
              </c:pt>
              <c:pt idx="1">
                <c:v>M.V.1b</c:v>
              </c:pt>
              <c:pt idx="2">
                <c:v>M.V.1c</c:v>
              </c:pt>
            </c:strLit>
          </c:cat>
          <c:val>
            <c:numRef>
              <c:f>Charts!$B$23:$B$25</c:f>
              <c:numCache>
                <c:formatCode>;;;</c:formatCode>
                <c:ptCount val="3"/>
                <c:pt idx="0">
                  <c:v>9</c:v>
                </c:pt>
                <c:pt idx="1">
                  <c:v>6</c:v>
                </c:pt>
                <c:pt idx="2">
                  <c:v>3</c:v>
                </c:pt>
              </c:numCache>
            </c:numRef>
          </c:val>
        </c:ser>
        <c:dLbls/>
        <c:axId val="57600640"/>
        <c:axId val="57602432"/>
      </c:radarChart>
      <c:catAx>
        <c:axId val="5760064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602432"/>
        <c:crosses val="autoZero"/>
        <c:auto val="1"/>
        <c:lblAlgn val="ctr"/>
        <c:lblOffset val="100"/>
      </c:catAx>
      <c:valAx>
        <c:axId val="57602432"/>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57600640"/>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pl-PL" sz="1800" b="1" i="0" u="sng" strike="noStrike" baseline="0">
                <a:solidFill>
                  <a:srgbClr val="0070C0"/>
                </a:solidFill>
                <a:effectLst/>
              </a:rPr>
              <a:t>Teaching</a:t>
            </a:r>
            <a:r>
              <a:rPr lang="en-GB" sz="1800" b="1" i="0" u="sng" strike="noStrike" baseline="0">
                <a:solidFill>
                  <a:srgbClr val="0070C0"/>
                </a:solidFill>
                <a:effectLst/>
              </a:rPr>
              <a:t> and L</a:t>
            </a:r>
            <a:r>
              <a:rPr lang="pl-PL" sz="1800" b="1" i="0" u="sng" strike="noStrike" baseline="0">
                <a:solidFill>
                  <a:srgbClr val="0070C0"/>
                </a:solidFill>
                <a:effectLst/>
              </a:rPr>
              <a:t>earning</a:t>
            </a:r>
            <a:endParaRPr lang="en-US" sz="1800" u="sng">
              <a:solidFill>
                <a:srgbClr val="0070C0"/>
              </a:solidFill>
            </a:endParaRPr>
          </a:p>
        </c:rich>
      </c:tx>
      <c:layout>
        <c:manualLayout>
          <c:xMode val="edge"/>
          <c:yMode val="edge"/>
          <c:x val="0.24141666666666672"/>
          <c:y val="2.7826081875872308E-2"/>
        </c:manualLayout>
      </c:layout>
      <c:spPr>
        <a:noFill/>
        <a:ln>
          <a:noFill/>
        </a:ln>
        <a:effectLst/>
      </c:spPr>
    </c:title>
    <c:plotArea>
      <c:layout/>
      <c:radarChart>
        <c:radarStyle val="marker"/>
        <c:ser>
          <c:idx val="0"/>
          <c:order val="0"/>
          <c:spPr>
            <a:ln w="28575" cap="rnd">
              <a:solidFill>
                <a:schemeClr val="accent1"/>
              </a:solidFill>
              <a:round/>
            </a:ln>
            <a:effectLst/>
          </c:spPr>
          <c:marker>
            <c:symbol val="none"/>
          </c:marker>
          <c:cat>
            <c:strLit>
              <c:ptCount val="10"/>
              <c:pt idx="0">
                <c:v>M.T.1</c:v>
              </c:pt>
              <c:pt idx="1">
                <c:v>M.T.2</c:v>
              </c:pt>
              <c:pt idx="2">
                <c:v>M.T.3</c:v>
              </c:pt>
              <c:pt idx="3">
                <c:v>M.T.4</c:v>
              </c:pt>
              <c:pt idx="4">
                <c:v>M.T.5a</c:v>
              </c:pt>
              <c:pt idx="5">
                <c:v>M.T.5b</c:v>
              </c:pt>
              <c:pt idx="6">
                <c:v>M.T.5c</c:v>
              </c:pt>
              <c:pt idx="7">
                <c:v>M.T.5d</c:v>
              </c:pt>
              <c:pt idx="8">
                <c:v>M.T.6</c:v>
              </c:pt>
              <c:pt idx="9">
                <c:v>M.T.7</c:v>
              </c:pt>
            </c:strLit>
          </c:cat>
          <c:val>
            <c:numRef>
              <c:f>Charts!$B$27:$B$36</c:f>
              <c:numCache>
                <c:formatCode>;;;</c:formatCode>
                <c:ptCount val="10"/>
                <c:pt idx="0">
                  <c:v>7</c:v>
                </c:pt>
                <c:pt idx="1">
                  <c:v>0</c:v>
                </c:pt>
                <c:pt idx="2">
                  <c:v>8</c:v>
                </c:pt>
                <c:pt idx="3">
                  <c:v>6</c:v>
                </c:pt>
                <c:pt idx="4">
                  <c:v>7</c:v>
                </c:pt>
                <c:pt idx="5">
                  <c:v>7</c:v>
                </c:pt>
                <c:pt idx="6">
                  <c:v>8</c:v>
                </c:pt>
                <c:pt idx="7">
                  <c:v>9</c:v>
                </c:pt>
                <c:pt idx="8">
                  <c:v>7</c:v>
                </c:pt>
                <c:pt idx="9">
                  <c:v>8</c:v>
                </c:pt>
              </c:numCache>
            </c:numRef>
          </c:val>
        </c:ser>
        <c:dLbls/>
        <c:axId val="60575744"/>
        <c:axId val="60577280"/>
      </c:radarChart>
      <c:catAx>
        <c:axId val="6057574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60577280"/>
        <c:crosses val="autoZero"/>
        <c:auto val="1"/>
        <c:lblAlgn val="ctr"/>
        <c:lblOffset val="100"/>
      </c:catAx>
      <c:valAx>
        <c:axId val="60577280"/>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60575744"/>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pl-PL" sz="1800" b="1" i="0" u="sng" baseline="0">
                <a:solidFill>
                  <a:srgbClr val="FFC000"/>
                </a:solidFill>
                <a:effectLst/>
              </a:rPr>
              <a:t>Learner </a:t>
            </a:r>
            <a:r>
              <a:rPr lang="en-GB" sz="1800" b="1" i="0" u="sng" baseline="0">
                <a:solidFill>
                  <a:srgbClr val="FFC000"/>
                </a:solidFill>
                <a:effectLst/>
              </a:rPr>
              <a:t>O</a:t>
            </a:r>
            <a:r>
              <a:rPr lang="pl-PL" sz="1800" b="1" i="0" u="sng" baseline="0">
                <a:solidFill>
                  <a:srgbClr val="FFC000"/>
                </a:solidFill>
                <a:effectLst/>
              </a:rPr>
              <a:t>utcomes</a:t>
            </a:r>
            <a:endParaRPr lang="en-US" u="sng">
              <a:solidFill>
                <a:srgbClr val="FFC000"/>
              </a:solidFill>
              <a:effectLst/>
            </a:endParaRPr>
          </a:p>
        </c:rich>
      </c:tx>
      <c:spPr>
        <a:noFill/>
        <a:ln>
          <a:noFill/>
        </a:ln>
        <a:effectLst/>
      </c:spPr>
    </c:title>
    <c:plotArea>
      <c:layout/>
      <c:radarChart>
        <c:radarStyle val="marker"/>
        <c:ser>
          <c:idx val="0"/>
          <c:order val="0"/>
          <c:spPr>
            <a:ln w="28575" cap="rnd">
              <a:solidFill>
                <a:schemeClr val="accent1"/>
              </a:solidFill>
              <a:round/>
            </a:ln>
            <a:effectLst/>
          </c:spPr>
          <c:marker>
            <c:symbol val="none"/>
          </c:marker>
          <c:cat>
            <c:strLit>
              <c:ptCount val="5"/>
              <c:pt idx="0">
                <c:v>M.S.1a</c:v>
              </c:pt>
              <c:pt idx="1">
                <c:v>M.S.1b</c:v>
              </c:pt>
              <c:pt idx="2">
                <c:v>M.E.1a</c:v>
              </c:pt>
              <c:pt idx="3">
                <c:v>M.E.1b</c:v>
              </c:pt>
              <c:pt idx="4">
                <c:v>M.D.1</c:v>
              </c:pt>
            </c:strLit>
          </c:cat>
          <c:val>
            <c:numRef>
              <c:f>Charts!$B$38:$B$42</c:f>
              <c:numCache>
                <c:formatCode>;;;</c:formatCode>
                <c:ptCount val="5"/>
                <c:pt idx="0">
                  <c:v>0</c:v>
                </c:pt>
                <c:pt idx="1">
                  <c:v>0</c:v>
                </c:pt>
                <c:pt idx="2">
                  <c:v>6</c:v>
                </c:pt>
                <c:pt idx="3">
                  <c:v>6</c:v>
                </c:pt>
                <c:pt idx="4">
                  <c:v>5</c:v>
                </c:pt>
              </c:numCache>
            </c:numRef>
          </c:val>
        </c:ser>
        <c:dLbls/>
        <c:axId val="60839040"/>
        <c:axId val="60840576"/>
      </c:radarChart>
      <c:catAx>
        <c:axId val="6083904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60840576"/>
        <c:crosses val="autoZero"/>
        <c:auto val="1"/>
        <c:lblAlgn val="ctr"/>
        <c:lblOffset val="100"/>
      </c:catAx>
      <c:valAx>
        <c:axId val="60840576"/>
        <c:scaling>
          <c:orientation val="minMax"/>
          <c:max val="9"/>
          <c:min val="0"/>
        </c:scaling>
        <c:axPos val="l"/>
        <c:majorGridlines>
          <c:spPr>
            <a:ln w="9525" cap="flat" cmpd="sng" algn="ctr">
              <a:solidFill>
                <a:schemeClr val="tx1">
                  <a:lumMod val="15000"/>
                  <a:lumOff val="85000"/>
                </a:schemeClr>
              </a:solidFill>
              <a:round/>
            </a:ln>
            <a:effectLst/>
          </c:spPr>
        </c:majorGridlines>
        <c:numFmt formatCode=";;;" sourceLinked="1"/>
        <c:maj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60839040"/>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pl-PL" sz="1800" b="1" i="0" u="sng" baseline="0">
                <a:solidFill>
                  <a:srgbClr val="00B050"/>
                </a:solidFill>
                <a:effectLst/>
              </a:rPr>
              <a:t>Overall </a:t>
            </a:r>
            <a:r>
              <a:rPr lang="en-GB" sz="1800" b="1" i="0" u="sng" baseline="0">
                <a:solidFill>
                  <a:srgbClr val="00B050"/>
                </a:solidFill>
                <a:effectLst/>
              </a:rPr>
              <a:t>A</a:t>
            </a:r>
            <a:r>
              <a:rPr lang="pl-PL" sz="1800" b="1" i="0" u="sng" baseline="0">
                <a:solidFill>
                  <a:srgbClr val="00B050"/>
                </a:solidFill>
                <a:effectLst/>
              </a:rPr>
              <a:t>ssessment</a:t>
            </a:r>
            <a:endParaRPr lang="en-US" u="sng">
              <a:solidFill>
                <a:srgbClr val="00B050"/>
              </a:solidFill>
              <a:effectLst/>
            </a:endParaRPr>
          </a:p>
        </c:rich>
      </c:tx>
      <c:layout>
        <c:manualLayout>
          <c:xMode val="edge"/>
          <c:yMode val="edge"/>
          <c:x val="0.31868744531933513"/>
          <c:y val="0"/>
        </c:manualLayout>
      </c:layout>
      <c:spPr>
        <a:noFill/>
        <a:ln>
          <a:noFill/>
        </a:ln>
        <a:effectLst/>
      </c:spPr>
    </c:title>
    <c:plotArea>
      <c:layout>
        <c:manualLayout>
          <c:layoutTarget val="inner"/>
          <c:xMode val="edge"/>
          <c:yMode val="edge"/>
          <c:x val="0.28787970253718287"/>
          <c:y val="0.24852617381160691"/>
          <c:w val="0.41868525809273843"/>
          <c:h val="0.69780876348789755"/>
        </c:manualLayout>
      </c:layout>
      <c:radarChart>
        <c:radarStyle val="marker"/>
        <c:ser>
          <c:idx val="1"/>
          <c:order val="0"/>
          <c:spPr>
            <a:ln w="28575" cap="rnd">
              <a:solidFill>
                <a:schemeClr val="accent2"/>
              </a:solidFill>
              <a:round/>
            </a:ln>
            <a:effectLst/>
          </c:spPr>
          <c:marker>
            <c:symbol val="none"/>
          </c:marker>
          <c:cat>
            <c:strLit>
              <c:ptCount val="3"/>
              <c:pt idx="0">
                <c:v>Leadership and Management</c:v>
              </c:pt>
              <c:pt idx="1">
                <c:v>Teaching, Learning and Assessment Practice</c:v>
              </c:pt>
              <c:pt idx="2">
                <c:v>Learner Outcomes</c:v>
              </c:pt>
            </c:strLit>
          </c:cat>
          <c:val>
            <c:numRef>
              <c:f>Charts!$B$45:$B$47</c:f>
              <c:numCache>
                <c:formatCode>;;;</c:formatCode>
                <c:ptCount val="3"/>
                <c:pt idx="0">
                  <c:v>0.47474747474747475</c:v>
                </c:pt>
                <c:pt idx="1">
                  <c:v>0.74444444444444446</c:v>
                </c:pt>
                <c:pt idx="2">
                  <c:v>0.37777777777777777</c:v>
                </c:pt>
              </c:numCache>
            </c:numRef>
          </c:val>
        </c:ser>
        <c:ser>
          <c:idx val="0"/>
          <c:order val="1"/>
          <c:spPr>
            <a:ln w="28575" cap="rnd">
              <a:solidFill>
                <a:schemeClr val="accent1"/>
              </a:solidFill>
              <a:round/>
            </a:ln>
            <a:effectLst/>
          </c:spPr>
          <c:marker>
            <c:symbol val="none"/>
          </c:marker>
          <c:cat>
            <c:strLit>
              <c:ptCount val="3"/>
              <c:pt idx="0">
                <c:v>Leadership and Management</c:v>
              </c:pt>
              <c:pt idx="1">
                <c:v>Teaching, Learning and Assessment Practice</c:v>
              </c:pt>
              <c:pt idx="2">
                <c:v>Learner Outcomes</c:v>
              </c:pt>
            </c:strLit>
          </c:cat>
          <c:val>
            <c:numRef>
              <c:f>Charts!$B$45:$B$47</c:f>
              <c:numCache>
                <c:formatCode>;;;</c:formatCode>
                <c:ptCount val="3"/>
                <c:pt idx="0">
                  <c:v>0.47474747474747475</c:v>
                </c:pt>
                <c:pt idx="1">
                  <c:v>0.74444444444444446</c:v>
                </c:pt>
                <c:pt idx="2">
                  <c:v>0.37777777777777777</c:v>
                </c:pt>
              </c:numCache>
            </c:numRef>
          </c:val>
        </c:ser>
        <c:dLbls/>
        <c:axId val="60857728"/>
        <c:axId val="60875904"/>
      </c:radarChart>
      <c:catAx>
        <c:axId val="6085772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l-GR"/>
          </a:p>
        </c:txPr>
        <c:crossAx val="60875904"/>
        <c:crosses val="autoZero"/>
        <c:auto val="1"/>
        <c:lblAlgn val="ctr"/>
        <c:lblOffset val="100"/>
      </c:catAx>
      <c:valAx>
        <c:axId val="60875904"/>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 sourceLinked="1"/>
        <c:majorTickMark val="none"/>
        <c:tickLblPos val="none"/>
        <c:crossAx val="60857728"/>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diagrams/colors1.xml><?xml version="1.0" encoding="utf-8"?>
<dgm:colorsDef xmlns:dgm="http://schemas.openxmlformats.org/drawingml/2006/diagram" xmlns:a="http://schemas.openxmlformats.org/drawingml/2006/main" uniqueId="urn:microsoft.com/office/officeart/2005/8/colors/colorful1#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3D18A2F-B6C7-4EBE-8E3B-FA2511F9B5A2}" type="doc">
      <dgm:prSet loTypeId="urn:microsoft.com/office/officeart/2005/8/layout/vList2" loCatId="list" qsTypeId="urn:microsoft.com/office/officeart/2005/8/quickstyle/3d1" qsCatId="3D" csTypeId="urn:microsoft.com/office/officeart/2005/8/colors/colorful1#1" csCatId="colorful" phldr="1"/>
      <dgm:spPr/>
      <dgm:t>
        <a:bodyPr/>
        <a:lstStyle/>
        <a:p>
          <a:endParaRPr lang="en-GB"/>
        </a:p>
      </dgm:t>
    </dgm:pt>
    <dgm:pt modelId="{76F6CC6B-CA2B-4166-838E-A0DB0F7F26C2}">
      <dgm:prSet phldrT="[Text]">
        <dgm:style>
          <a:lnRef idx="0">
            <a:schemeClr val="accent2"/>
          </a:lnRef>
          <a:fillRef idx="3">
            <a:schemeClr val="accent2"/>
          </a:fillRef>
          <a:effectRef idx="3">
            <a:schemeClr val="accent2"/>
          </a:effectRef>
          <a:fontRef idx="minor">
            <a:schemeClr val="lt1"/>
          </a:fontRef>
        </dgm:style>
      </dgm:prSet>
      <dgm:spPr>
        <a:solidFill>
          <a:srgbClr val="7030A0"/>
        </a:solidFill>
      </dgm:spPr>
      <dgm:t>
        <a:bodyPr/>
        <a:lstStyle/>
        <a:p>
          <a:pPr algn="ctr"/>
          <a:r>
            <a:rPr lang="en-GB"/>
            <a:t>Leadership and Management</a:t>
          </a:r>
        </a:p>
      </dgm:t>
      <dgm:extLst>
        <a:ext uri="{E40237B7-FDA0-4F09-8148-C483321AD2D9}">
          <dgm14:cNvPr xmlns:dgm14="http://schemas.microsoft.com/office/drawing/2010/diagram" xmlns="" id="0" name="">
            <a:hlinkClick xmlns:r="http://schemas.openxmlformats.org/officeDocument/2006/relationships" r:id=""/>
          </dgm14:cNvPr>
        </a:ext>
      </dgm:extLst>
    </dgm:pt>
    <dgm:pt modelId="{BBD3322B-4433-4959-A090-EB04F556F4BD}" type="parTrans" cxnId="{3F5443BD-486E-4F1A-BC3D-4868C6EAE855}">
      <dgm:prSet/>
      <dgm:spPr/>
      <dgm:t>
        <a:bodyPr/>
        <a:lstStyle/>
        <a:p>
          <a:pPr algn="ctr"/>
          <a:endParaRPr lang="en-GB"/>
        </a:p>
      </dgm:t>
    </dgm:pt>
    <dgm:pt modelId="{17FAAF8E-1D69-4477-B8D8-F6740B9C6E0D}" type="sibTrans" cxnId="{3F5443BD-486E-4F1A-BC3D-4868C6EAE855}">
      <dgm:prSet/>
      <dgm:spPr/>
      <dgm:t>
        <a:bodyPr/>
        <a:lstStyle/>
        <a:p>
          <a:pPr algn="ctr"/>
          <a:endParaRPr lang="en-GB"/>
        </a:p>
      </dgm:t>
    </dgm:pt>
    <dgm:pt modelId="{CE353A1D-B247-4A7A-BFF4-70924326C452}">
      <dgm:prSet phldrT="[Text]"/>
      <dgm:spPr/>
      <dgm:t>
        <a:bodyPr/>
        <a:lstStyle/>
        <a:p>
          <a:pPr algn="l"/>
          <a:r>
            <a:rPr lang="en-GB"/>
            <a:t>Inclusive Strategy Development</a:t>
          </a:r>
        </a:p>
      </dgm:t>
    </dgm:pt>
    <dgm:pt modelId="{2F2AE548-F905-484E-998B-70FB646F719A}" type="parTrans" cxnId="{C36FD1A4-783F-4A34-A639-DB1B02BDA481}">
      <dgm:prSet/>
      <dgm:spPr/>
      <dgm:t>
        <a:bodyPr/>
        <a:lstStyle/>
        <a:p>
          <a:pPr algn="ctr"/>
          <a:endParaRPr lang="en-GB"/>
        </a:p>
      </dgm:t>
    </dgm:pt>
    <dgm:pt modelId="{A1D3C2C1-8A05-4EDD-8D37-03E0A53EC69C}" type="sibTrans" cxnId="{C36FD1A4-783F-4A34-A639-DB1B02BDA481}">
      <dgm:prSet/>
      <dgm:spPr/>
      <dgm:t>
        <a:bodyPr/>
        <a:lstStyle/>
        <a:p>
          <a:pPr algn="ctr"/>
          <a:endParaRPr lang="en-GB"/>
        </a:p>
      </dgm:t>
    </dgm:pt>
    <dgm:pt modelId="{6FD6CCCE-0A36-4733-93C9-B74A8ADBDFA0}">
      <dgm:prSet phldrT="[Text]">
        <dgm:style>
          <a:lnRef idx="0">
            <a:schemeClr val="accent1"/>
          </a:lnRef>
          <a:fillRef idx="3">
            <a:schemeClr val="accent1"/>
          </a:fillRef>
          <a:effectRef idx="3">
            <a:schemeClr val="accent1"/>
          </a:effectRef>
          <a:fontRef idx="minor">
            <a:schemeClr val="lt1"/>
          </a:fontRef>
        </dgm:style>
      </dgm:prSet>
      <dgm:spPr/>
      <dgm:t>
        <a:bodyPr/>
        <a:lstStyle/>
        <a:p>
          <a:pPr algn="ctr"/>
          <a:r>
            <a:rPr lang="en-GB"/>
            <a:t>Teaching and Learning</a:t>
          </a:r>
        </a:p>
      </dgm:t>
      <dgm:extLst>
        <a:ext uri="{E40237B7-FDA0-4F09-8148-C483321AD2D9}">
          <dgm14:cNvPr xmlns:dgm14="http://schemas.microsoft.com/office/drawing/2010/diagram" xmlns="" id="0" name="">
            <a:hlinkClick xmlns:r="http://schemas.openxmlformats.org/officeDocument/2006/relationships" r:id=""/>
          </dgm14:cNvPr>
        </a:ext>
      </dgm:extLst>
    </dgm:pt>
    <dgm:pt modelId="{91193563-7A31-45BD-8303-06B84197E39E}" type="parTrans" cxnId="{063B8CF3-A2EF-42B3-B8A4-1E3EFA8D4129}">
      <dgm:prSet/>
      <dgm:spPr/>
      <dgm:t>
        <a:bodyPr/>
        <a:lstStyle/>
        <a:p>
          <a:pPr algn="ctr"/>
          <a:endParaRPr lang="en-GB"/>
        </a:p>
      </dgm:t>
    </dgm:pt>
    <dgm:pt modelId="{1CC667BF-61F7-480F-A1C8-D2C0F9378C2F}" type="sibTrans" cxnId="{063B8CF3-A2EF-42B3-B8A4-1E3EFA8D4129}">
      <dgm:prSet/>
      <dgm:spPr/>
      <dgm:t>
        <a:bodyPr/>
        <a:lstStyle/>
        <a:p>
          <a:pPr algn="ctr"/>
          <a:endParaRPr lang="en-GB"/>
        </a:p>
      </dgm:t>
    </dgm:pt>
    <dgm:pt modelId="{063BD8E2-1693-4B9A-847B-D39B82F56980}">
      <dgm:prSet phldrT="[Text]"/>
      <dgm:spPr/>
      <dgm:t>
        <a:bodyPr/>
        <a:lstStyle/>
        <a:p>
          <a:pPr algn="l"/>
          <a:endParaRPr lang="en-GB"/>
        </a:p>
      </dgm:t>
    </dgm:pt>
    <dgm:pt modelId="{A151025D-ED26-4348-9935-D98997FF8C63}" type="parTrans" cxnId="{BE0197BD-45F8-4526-AA15-592D3BAA38BA}">
      <dgm:prSet/>
      <dgm:spPr/>
      <dgm:t>
        <a:bodyPr/>
        <a:lstStyle/>
        <a:p>
          <a:pPr algn="ctr"/>
          <a:endParaRPr lang="en-GB"/>
        </a:p>
      </dgm:t>
    </dgm:pt>
    <dgm:pt modelId="{2D19A93D-0618-4354-9A8A-24EE604FC4ED}" type="sibTrans" cxnId="{BE0197BD-45F8-4526-AA15-592D3BAA38BA}">
      <dgm:prSet/>
      <dgm:spPr/>
      <dgm:t>
        <a:bodyPr/>
        <a:lstStyle/>
        <a:p>
          <a:pPr algn="ctr"/>
          <a:endParaRPr lang="en-GB"/>
        </a:p>
      </dgm:t>
    </dgm:pt>
    <dgm:pt modelId="{B485C7CC-1449-408B-B543-0CB69A3013A1}">
      <dgm:prSet>
        <dgm:style>
          <a:lnRef idx="0">
            <a:schemeClr val="accent6"/>
          </a:lnRef>
          <a:fillRef idx="3">
            <a:schemeClr val="accent6"/>
          </a:fillRef>
          <a:effectRef idx="3">
            <a:schemeClr val="accent6"/>
          </a:effectRef>
          <a:fontRef idx="minor">
            <a:schemeClr val="lt1"/>
          </a:fontRef>
        </dgm:style>
      </dgm:prSet>
      <dgm:spPr>
        <a:solidFill>
          <a:srgbClr val="FFC000"/>
        </a:solidFill>
      </dgm:spPr>
      <dgm:t>
        <a:bodyPr/>
        <a:lstStyle/>
        <a:p>
          <a:pPr algn="ctr"/>
          <a:r>
            <a:rPr lang="en-GB"/>
            <a:t>Learner Outcomes</a:t>
          </a:r>
        </a:p>
      </dgm:t>
      <dgm:extLst>
        <a:ext uri="{E40237B7-FDA0-4F09-8148-C483321AD2D9}">
          <dgm14:cNvPr xmlns:dgm14="http://schemas.microsoft.com/office/drawing/2010/diagram" xmlns="" id="0" name="">
            <a:hlinkClick xmlns:r="http://schemas.openxmlformats.org/officeDocument/2006/relationships" r:id=""/>
          </dgm14:cNvPr>
        </a:ext>
      </dgm:extLst>
    </dgm:pt>
    <dgm:pt modelId="{FE4A1FC5-8C96-48A2-9DE7-EF629A3BF2E5}" type="parTrans" cxnId="{561F4E30-08D6-47BE-98D0-490973B9FFE5}">
      <dgm:prSet/>
      <dgm:spPr/>
      <dgm:t>
        <a:bodyPr/>
        <a:lstStyle/>
        <a:p>
          <a:pPr algn="ctr"/>
          <a:endParaRPr lang="en-GB"/>
        </a:p>
      </dgm:t>
    </dgm:pt>
    <dgm:pt modelId="{9ECCBFE8-434D-43BB-8881-388C13ED474E}" type="sibTrans" cxnId="{561F4E30-08D6-47BE-98D0-490973B9FFE5}">
      <dgm:prSet/>
      <dgm:spPr/>
      <dgm:t>
        <a:bodyPr/>
        <a:lstStyle/>
        <a:p>
          <a:pPr algn="ctr"/>
          <a:endParaRPr lang="en-GB"/>
        </a:p>
      </dgm:t>
    </dgm:pt>
    <dgm:pt modelId="{A9D30937-5644-4572-BC3C-DF9FCB92F5C0}">
      <dgm:prSet/>
      <dgm:spPr/>
      <dgm:t>
        <a:bodyPr/>
        <a:lstStyle/>
        <a:p>
          <a:pPr algn="l"/>
          <a:r>
            <a:rPr lang="en-GB"/>
            <a:t>Skills and Qualifications</a:t>
          </a:r>
        </a:p>
      </dgm:t>
    </dgm:pt>
    <dgm:pt modelId="{1159A98A-FFF7-46EF-9B57-E7A7583EA4F3}" type="parTrans" cxnId="{54EBE95F-9DAC-489C-B11C-6D302801A481}">
      <dgm:prSet/>
      <dgm:spPr/>
      <dgm:t>
        <a:bodyPr/>
        <a:lstStyle/>
        <a:p>
          <a:pPr algn="ctr"/>
          <a:endParaRPr lang="en-GB"/>
        </a:p>
      </dgm:t>
    </dgm:pt>
    <dgm:pt modelId="{93C6E22C-604C-4B76-98E5-7773C268F18C}" type="sibTrans" cxnId="{54EBE95F-9DAC-489C-B11C-6D302801A481}">
      <dgm:prSet/>
      <dgm:spPr/>
      <dgm:t>
        <a:bodyPr/>
        <a:lstStyle/>
        <a:p>
          <a:pPr algn="ctr"/>
          <a:endParaRPr lang="en-GB"/>
        </a:p>
      </dgm:t>
    </dgm:pt>
    <dgm:pt modelId="{8A030456-3FC7-443C-B63E-9CF8CD13448E}">
      <dgm:prSet/>
      <dgm:spPr/>
      <dgm:t>
        <a:bodyPr/>
        <a:lstStyle/>
        <a:p>
          <a:r>
            <a:rPr lang="en-GB"/>
            <a:t>Inclusive and Targeted Planning and Recruitment</a:t>
          </a:r>
        </a:p>
      </dgm:t>
    </dgm:pt>
    <dgm:pt modelId="{2DBC0C14-64C5-43BC-8E84-D8CB63BE01FA}" type="parTrans" cxnId="{39CFB921-0B38-41E9-AC32-220A2E69269C}">
      <dgm:prSet/>
      <dgm:spPr/>
      <dgm:t>
        <a:bodyPr/>
        <a:lstStyle/>
        <a:p>
          <a:endParaRPr lang="en-GB"/>
        </a:p>
      </dgm:t>
    </dgm:pt>
    <dgm:pt modelId="{A8B6A4A9-3616-42E2-A938-0D6DE7221AF5}" type="sibTrans" cxnId="{39CFB921-0B38-41E9-AC32-220A2E69269C}">
      <dgm:prSet/>
      <dgm:spPr/>
      <dgm:t>
        <a:bodyPr/>
        <a:lstStyle/>
        <a:p>
          <a:endParaRPr lang="en-GB"/>
        </a:p>
      </dgm:t>
    </dgm:pt>
    <dgm:pt modelId="{87D7C366-8A5F-414F-B39E-2EF22B07841F}">
      <dgm:prSet/>
      <dgm:spPr/>
      <dgm:t>
        <a:bodyPr/>
        <a:lstStyle/>
        <a:p>
          <a:r>
            <a:rPr lang="en-GB"/>
            <a:t>Quality Improvement</a:t>
          </a:r>
        </a:p>
      </dgm:t>
    </dgm:pt>
    <dgm:pt modelId="{F31CC420-F1F0-4F91-8276-D0542F80E2FE}" type="parTrans" cxnId="{DE39709B-0F34-429B-A695-74943CF071B2}">
      <dgm:prSet/>
      <dgm:spPr/>
      <dgm:t>
        <a:bodyPr/>
        <a:lstStyle/>
        <a:p>
          <a:endParaRPr lang="en-GB"/>
        </a:p>
      </dgm:t>
    </dgm:pt>
    <dgm:pt modelId="{6546AB9A-F1BC-4167-B29B-AF763F387FDD}" type="sibTrans" cxnId="{DE39709B-0F34-429B-A695-74943CF071B2}">
      <dgm:prSet/>
      <dgm:spPr/>
      <dgm:t>
        <a:bodyPr/>
        <a:lstStyle/>
        <a:p>
          <a:endParaRPr lang="en-GB"/>
        </a:p>
      </dgm:t>
    </dgm:pt>
    <dgm:pt modelId="{E0B226A0-FE21-4C6B-8CFF-83914EAF1811}">
      <dgm:prSet/>
      <dgm:spPr/>
      <dgm:t>
        <a:bodyPr/>
        <a:lstStyle/>
        <a:p>
          <a:r>
            <a:rPr lang="en-GB"/>
            <a:t>Learner Voice</a:t>
          </a:r>
        </a:p>
      </dgm:t>
    </dgm:pt>
    <dgm:pt modelId="{6881D3D1-4206-45B3-A5F4-4BD10C6BAC90}" type="parTrans" cxnId="{2B728A95-25D8-49B7-A339-97BCA925EB8B}">
      <dgm:prSet/>
      <dgm:spPr/>
      <dgm:t>
        <a:bodyPr/>
        <a:lstStyle/>
        <a:p>
          <a:endParaRPr lang="en-GB"/>
        </a:p>
      </dgm:t>
    </dgm:pt>
    <dgm:pt modelId="{11577B07-B2F0-4F07-A804-1A47BC59B510}" type="sibTrans" cxnId="{2B728A95-25D8-49B7-A339-97BCA925EB8B}">
      <dgm:prSet/>
      <dgm:spPr/>
      <dgm:t>
        <a:bodyPr/>
        <a:lstStyle/>
        <a:p>
          <a:endParaRPr lang="en-GB"/>
        </a:p>
      </dgm:t>
    </dgm:pt>
    <dgm:pt modelId="{0D055B48-7D20-4EA7-85D3-153A302D0B5B}">
      <dgm:prSet/>
      <dgm:spPr/>
      <dgm:t>
        <a:bodyPr/>
        <a:lstStyle/>
        <a:p>
          <a:r>
            <a:rPr lang="en-GB"/>
            <a:t>Socio-Economic Benefits of Learning</a:t>
          </a:r>
        </a:p>
      </dgm:t>
    </dgm:pt>
    <dgm:pt modelId="{D6A1FAE9-D37A-47C4-A67A-052BCF4A61AE}" type="parTrans" cxnId="{8378DC71-4761-44AE-930A-CB9886FAFEF3}">
      <dgm:prSet/>
      <dgm:spPr/>
      <dgm:t>
        <a:bodyPr/>
        <a:lstStyle/>
        <a:p>
          <a:endParaRPr lang="en-GB"/>
        </a:p>
      </dgm:t>
    </dgm:pt>
    <dgm:pt modelId="{10D0DE80-B9F8-4069-943A-B3827FC2BA27}" type="sibTrans" cxnId="{8378DC71-4761-44AE-930A-CB9886FAFEF3}">
      <dgm:prSet/>
      <dgm:spPr/>
      <dgm:t>
        <a:bodyPr/>
        <a:lstStyle/>
        <a:p>
          <a:endParaRPr lang="en-GB"/>
        </a:p>
      </dgm:t>
    </dgm:pt>
    <dgm:pt modelId="{CF09BAD6-9CFD-42B0-AB4C-9D4A3FD1B338}">
      <dgm:prSet/>
      <dgm:spPr/>
      <dgm:t>
        <a:bodyPr/>
        <a:lstStyle/>
        <a:p>
          <a:r>
            <a:rPr lang="en-GB"/>
            <a:t>Destinations</a:t>
          </a:r>
        </a:p>
      </dgm:t>
    </dgm:pt>
    <dgm:pt modelId="{04CBD237-942B-41FE-A72E-EC5A2168D353}" type="parTrans" cxnId="{374ED85A-9D93-4424-AA6C-BF81FEAE08DE}">
      <dgm:prSet/>
      <dgm:spPr/>
      <dgm:t>
        <a:bodyPr/>
        <a:lstStyle/>
        <a:p>
          <a:endParaRPr lang="en-GB"/>
        </a:p>
      </dgm:t>
    </dgm:pt>
    <dgm:pt modelId="{F1761B30-AF4D-44AC-BBD9-B55F293D2AEA}" type="sibTrans" cxnId="{374ED85A-9D93-4424-AA6C-BF81FEAE08DE}">
      <dgm:prSet/>
      <dgm:spPr/>
      <dgm:t>
        <a:bodyPr/>
        <a:lstStyle/>
        <a:p>
          <a:endParaRPr lang="en-GB"/>
        </a:p>
      </dgm:t>
    </dgm:pt>
    <dgm:pt modelId="{4627BBA3-27CB-4BDC-8453-00C519A7366B}" type="pres">
      <dgm:prSet presAssocID="{A3D18A2F-B6C7-4EBE-8E3B-FA2511F9B5A2}" presName="linear" presStyleCnt="0">
        <dgm:presLayoutVars>
          <dgm:animLvl val="lvl"/>
          <dgm:resizeHandles val="exact"/>
        </dgm:presLayoutVars>
      </dgm:prSet>
      <dgm:spPr/>
      <dgm:t>
        <a:bodyPr/>
        <a:lstStyle/>
        <a:p>
          <a:endParaRPr lang="en-GB"/>
        </a:p>
      </dgm:t>
    </dgm:pt>
    <dgm:pt modelId="{E2ADE8EB-4906-4988-A9AC-7B83B43072B1}" type="pres">
      <dgm:prSet presAssocID="{76F6CC6B-CA2B-4166-838E-A0DB0F7F26C2}" presName="parentText" presStyleLbl="node1" presStyleIdx="0" presStyleCnt="3">
        <dgm:presLayoutVars>
          <dgm:chMax val="0"/>
          <dgm:bulletEnabled val="1"/>
        </dgm:presLayoutVars>
      </dgm:prSet>
      <dgm:spPr/>
      <dgm:t>
        <a:bodyPr/>
        <a:lstStyle/>
        <a:p>
          <a:endParaRPr lang="en-GB"/>
        </a:p>
      </dgm:t>
    </dgm:pt>
    <dgm:pt modelId="{5E726FA7-2542-417D-8108-C18EDC6DCA8B}" type="pres">
      <dgm:prSet presAssocID="{76F6CC6B-CA2B-4166-838E-A0DB0F7F26C2}" presName="childText" presStyleLbl="revTx" presStyleIdx="0" presStyleCnt="3" custLinFactNeighborY="16721">
        <dgm:presLayoutVars>
          <dgm:bulletEnabled val="1"/>
        </dgm:presLayoutVars>
      </dgm:prSet>
      <dgm:spPr/>
      <dgm:t>
        <a:bodyPr/>
        <a:lstStyle/>
        <a:p>
          <a:endParaRPr lang="en-GB"/>
        </a:p>
      </dgm:t>
    </dgm:pt>
    <dgm:pt modelId="{51B9F0D1-6FE2-4C76-8764-4DD2D5AB22BF}" type="pres">
      <dgm:prSet presAssocID="{6FD6CCCE-0A36-4733-93C9-B74A8ADBDFA0}" presName="parentText" presStyleLbl="node1" presStyleIdx="1" presStyleCnt="3" custLinFactNeighborY="43592">
        <dgm:presLayoutVars>
          <dgm:chMax val="0"/>
          <dgm:bulletEnabled val="1"/>
        </dgm:presLayoutVars>
      </dgm:prSet>
      <dgm:spPr/>
      <dgm:t>
        <a:bodyPr/>
        <a:lstStyle/>
        <a:p>
          <a:endParaRPr lang="en-GB"/>
        </a:p>
      </dgm:t>
    </dgm:pt>
    <dgm:pt modelId="{02B2120D-6925-499E-B898-3F2956535997}" type="pres">
      <dgm:prSet presAssocID="{6FD6CCCE-0A36-4733-93C9-B74A8ADBDFA0}" presName="childText" presStyleLbl="revTx" presStyleIdx="1" presStyleCnt="3">
        <dgm:presLayoutVars>
          <dgm:bulletEnabled val="1"/>
        </dgm:presLayoutVars>
      </dgm:prSet>
      <dgm:spPr/>
      <dgm:t>
        <a:bodyPr/>
        <a:lstStyle/>
        <a:p>
          <a:endParaRPr lang="en-GB"/>
        </a:p>
      </dgm:t>
    </dgm:pt>
    <dgm:pt modelId="{06FEA47E-76F3-4CDF-AD22-462A8BD0FE3C}" type="pres">
      <dgm:prSet presAssocID="{B485C7CC-1449-408B-B543-0CB69A3013A1}" presName="parentText" presStyleLbl="node1" presStyleIdx="2" presStyleCnt="3">
        <dgm:presLayoutVars>
          <dgm:chMax val="0"/>
          <dgm:bulletEnabled val="1"/>
        </dgm:presLayoutVars>
      </dgm:prSet>
      <dgm:spPr/>
      <dgm:t>
        <a:bodyPr/>
        <a:lstStyle/>
        <a:p>
          <a:endParaRPr lang="en-GB"/>
        </a:p>
      </dgm:t>
    </dgm:pt>
    <dgm:pt modelId="{14D370B3-CB17-4CC1-BF54-5DAA0E942113}" type="pres">
      <dgm:prSet presAssocID="{B485C7CC-1449-408B-B543-0CB69A3013A1}" presName="childText" presStyleLbl="revTx" presStyleIdx="2" presStyleCnt="3" custLinFactNeighborY="27643">
        <dgm:presLayoutVars>
          <dgm:bulletEnabled val="1"/>
        </dgm:presLayoutVars>
      </dgm:prSet>
      <dgm:spPr/>
      <dgm:t>
        <a:bodyPr/>
        <a:lstStyle/>
        <a:p>
          <a:endParaRPr lang="en-GB"/>
        </a:p>
      </dgm:t>
    </dgm:pt>
  </dgm:ptLst>
  <dgm:cxnLst>
    <dgm:cxn modelId="{BE0197BD-45F8-4526-AA15-592D3BAA38BA}" srcId="{6FD6CCCE-0A36-4733-93C9-B74A8ADBDFA0}" destId="{063BD8E2-1693-4B9A-847B-D39B82F56980}" srcOrd="0" destOrd="0" parTransId="{A151025D-ED26-4348-9935-D98997FF8C63}" sibTransId="{2D19A93D-0618-4354-9A8A-24EE604FC4ED}"/>
    <dgm:cxn modelId="{D2BA2C6E-7A3E-43AB-9EAD-E670A6212FCC}" type="presOf" srcId="{CF09BAD6-9CFD-42B0-AB4C-9D4A3FD1B338}" destId="{14D370B3-CB17-4CC1-BF54-5DAA0E942113}" srcOrd="0" destOrd="2" presId="urn:microsoft.com/office/officeart/2005/8/layout/vList2"/>
    <dgm:cxn modelId="{39CFB921-0B38-41E9-AC32-220A2E69269C}" srcId="{76F6CC6B-CA2B-4166-838E-A0DB0F7F26C2}" destId="{8A030456-3FC7-443C-B63E-9CF8CD13448E}" srcOrd="1" destOrd="0" parTransId="{2DBC0C14-64C5-43BC-8E84-D8CB63BE01FA}" sibTransId="{A8B6A4A9-3616-42E2-A938-0D6DE7221AF5}"/>
    <dgm:cxn modelId="{54EBE95F-9DAC-489C-B11C-6D302801A481}" srcId="{B485C7CC-1449-408B-B543-0CB69A3013A1}" destId="{A9D30937-5644-4572-BC3C-DF9FCB92F5C0}" srcOrd="0" destOrd="0" parTransId="{1159A98A-FFF7-46EF-9B57-E7A7583EA4F3}" sibTransId="{93C6E22C-604C-4B76-98E5-7773C268F18C}"/>
    <dgm:cxn modelId="{8B6BE12A-D913-49FB-8F25-63EE6DE52A04}" type="presOf" srcId="{063BD8E2-1693-4B9A-847B-D39B82F56980}" destId="{02B2120D-6925-499E-B898-3F2956535997}" srcOrd="0" destOrd="0" presId="urn:microsoft.com/office/officeart/2005/8/layout/vList2"/>
    <dgm:cxn modelId="{2B728A95-25D8-49B7-A339-97BCA925EB8B}" srcId="{76F6CC6B-CA2B-4166-838E-A0DB0F7F26C2}" destId="{E0B226A0-FE21-4C6B-8CFF-83914EAF1811}" srcOrd="3" destOrd="0" parTransId="{6881D3D1-4206-45B3-A5F4-4BD10C6BAC90}" sibTransId="{11577B07-B2F0-4F07-A804-1A47BC59B510}"/>
    <dgm:cxn modelId="{821BEAE1-F198-47F7-A42C-736D8CE17301}" type="presOf" srcId="{CE353A1D-B247-4A7A-BFF4-70924326C452}" destId="{5E726FA7-2542-417D-8108-C18EDC6DCA8B}" srcOrd="0" destOrd="0" presId="urn:microsoft.com/office/officeart/2005/8/layout/vList2"/>
    <dgm:cxn modelId="{6480B4F7-EF0C-4BDE-91CA-2D9758315D77}" type="presOf" srcId="{76F6CC6B-CA2B-4166-838E-A0DB0F7F26C2}" destId="{E2ADE8EB-4906-4988-A9AC-7B83B43072B1}" srcOrd="0" destOrd="0" presId="urn:microsoft.com/office/officeart/2005/8/layout/vList2"/>
    <dgm:cxn modelId="{8378DC71-4761-44AE-930A-CB9886FAFEF3}" srcId="{B485C7CC-1449-408B-B543-0CB69A3013A1}" destId="{0D055B48-7D20-4EA7-85D3-153A302D0B5B}" srcOrd="1" destOrd="0" parTransId="{D6A1FAE9-D37A-47C4-A67A-052BCF4A61AE}" sibTransId="{10D0DE80-B9F8-4069-943A-B3827FC2BA27}"/>
    <dgm:cxn modelId="{063B8CF3-A2EF-42B3-B8A4-1E3EFA8D4129}" srcId="{A3D18A2F-B6C7-4EBE-8E3B-FA2511F9B5A2}" destId="{6FD6CCCE-0A36-4733-93C9-B74A8ADBDFA0}" srcOrd="1" destOrd="0" parTransId="{91193563-7A31-45BD-8303-06B84197E39E}" sibTransId="{1CC667BF-61F7-480F-A1C8-D2C0F9378C2F}"/>
    <dgm:cxn modelId="{561F4E30-08D6-47BE-98D0-490973B9FFE5}" srcId="{A3D18A2F-B6C7-4EBE-8E3B-FA2511F9B5A2}" destId="{B485C7CC-1449-408B-B543-0CB69A3013A1}" srcOrd="2" destOrd="0" parTransId="{FE4A1FC5-8C96-48A2-9DE7-EF629A3BF2E5}" sibTransId="{9ECCBFE8-434D-43BB-8881-388C13ED474E}"/>
    <dgm:cxn modelId="{38713151-F2E7-4957-AEE5-BB3995630E79}" type="presOf" srcId="{E0B226A0-FE21-4C6B-8CFF-83914EAF1811}" destId="{5E726FA7-2542-417D-8108-C18EDC6DCA8B}" srcOrd="0" destOrd="3" presId="urn:microsoft.com/office/officeart/2005/8/layout/vList2"/>
    <dgm:cxn modelId="{6BD7D960-C76E-45C3-B5D7-8F10F6F3686C}" type="presOf" srcId="{B485C7CC-1449-408B-B543-0CB69A3013A1}" destId="{06FEA47E-76F3-4CDF-AD22-462A8BD0FE3C}" srcOrd="0" destOrd="0" presId="urn:microsoft.com/office/officeart/2005/8/layout/vList2"/>
    <dgm:cxn modelId="{3F5443BD-486E-4F1A-BC3D-4868C6EAE855}" srcId="{A3D18A2F-B6C7-4EBE-8E3B-FA2511F9B5A2}" destId="{76F6CC6B-CA2B-4166-838E-A0DB0F7F26C2}" srcOrd="0" destOrd="0" parTransId="{BBD3322B-4433-4959-A090-EB04F556F4BD}" sibTransId="{17FAAF8E-1D69-4477-B8D8-F6740B9C6E0D}"/>
    <dgm:cxn modelId="{374ED85A-9D93-4424-AA6C-BF81FEAE08DE}" srcId="{B485C7CC-1449-408B-B543-0CB69A3013A1}" destId="{CF09BAD6-9CFD-42B0-AB4C-9D4A3FD1B338}" srcOrd="2" destOrd="0" parTransId="{04CBD237-942B-41FE-A72E-EC5A2168D353}" sibTransId="{F1761B30-AF4D-44AC-BBD9-B55F293D2AEA}"/>
    <dgm:cxn modelId="{4BC7A9C4-B90E-4ADE-9418-92068F098C0A}" type="presOf" srcId="{A9D30937-5644-4572-BC3C-DF9FCB92F5C0}" destId="{14D370B3-CB17-4CC1-BF54-5DAA0E942113}" srcOrd="0" destOrd="0" presId="urn:microsoft.com/office/officeart/2005/8/layout/vList2"/>
    <dgm:cxn modelId="{B80C17CD-7B57-4153-A265-1AE57014AB4E}" type="presOf" srcId="{87D7C366-8A5F-414F-B39E-2EF22B07841F}" destId="{5E726FA7-2542-417D-8108-C18EDC6DCA8B}" srcOrd="0" destOrd="2" presId="urn:microsoft.com/office/officeart/2005/8/layout/vList2"/>
    <dgm:cxn modelId="{497F6455-AFAB-49F3-B361-5C070B0B4B6B}" type="presOf" srcId="{0D055B48-7D20-4EA7-85D3-153A302D0B5B}" destId="{14D370B3-CB17-4CC1-BF54-5DAA0E942113}" srcOrd="0" destOrd="1" presId="urn:microsoft.com/office/officeart/2005/8/layout/vList2"/>
    <dgm:cxn modelId="{DE39709B-0F34-429B-A695-74943CF071B2}" srcId="{76F6CC6B-CA2B-4166-838E-A0DB0F7F26C2}" destId="{87D7C366-8A5F-414F-B39E-2EF22B07841F}" srcOrd="2" destOrd="0" parTransId="{F31CC420-F1F0-4F91-8276-D0542F80E2FE}" sibTransId="{6546AB9A-F1BC-4167-B29B-AF763F387FDD}"/>
    <dgm:cxn modelId="{C36FD1A4-783F-4A34-A639-DB1B02BDA481}" srcId="{76F6CC6B-CA2B-4166-838E-A0DB0F7F26C2}" destId="{CE353A1D-B247-4A7A-BFF4-70924326C452}" srcOrd="0" destOrd="0" parTransId="{2F2AE548-F905-484E-998B-70FB646F719A}" sibTransId="{A1D3C2C1-8A05-4EDD-8D37-03E0A53EC69C}"/>
    <dgm:cxn modelId="{FEA44EE9-C5E4-441C-9AC6-A8AF08823BAE}" type="presOf" srcId="{6FD6CCCE-0A36-4733-93C9-B74A8ADBDFA0}" destId="{51B9F0D1-6FE2-4C76-8764-4DD2D5AB22BF}" srcOrd="0" destOrd="0" presId="urn:microsoft.com/office/officeart/2005/8/layout/vList2"/>
    <dgm:cxn modelId="{107F49CE-5C5D-4798-891A-2DE05431DAD3}" type="presOf" srcId="{A3D18A2F-B6C7-4EBE-8E3B-FA2511F9B5A2}" destId="{4627BBA3-27CB-4BDC-8453-00C519A7366B}" srcOrd="0" destOrd="0" presId="urn:microsoft.com/office/officeart/2005/8/layout/vList2"/>
    <dgm:cxn modelId="{679D862F-12E7-4594-B978-2D7C4DFEFB98}" type="presOf" srcId="{8A030456-3FC7-443C-B63E-9CF8CD13448E}" destId="{5E726FA7-2542-417D-8108-C18EDC6DCA8B}" srcOrd="0" destOrd="1" presId="urn:microsoft.com/office/officeart/2005/8/layout/vList2"/>
    <dgm:cxn modelId="{8ADECACF-369B-42EE-ABA9-EB5D3397A2DF}" type="presParOf" srcId="{4627BBA3-27CB-4BDC-8453-00C519A7366B}" destId="{E2ADE8EB-4906-4988-A9AC-7B83B43072B1}" srcOrd="0" destOrd="0" presId="urn:microsoft.com/office/officeart/2005/8/layout/vList2"/>
    <dgm:cxn modelId="{07E70A57-402B-412F-B970-CA6C176728D7}" type="presParOf" srcId="{4627BBA3-27CB-4BDC-8453-00C519A7366B}" destId="{5E726FA7-2542-417D-8108-C18EDC6DCA8B}" srcOrd="1" destOrd="0" presId="urn:microsoft.com/office/officeart/2005/8/layout/vList2"/>
    <dgm:cxn modelId="{CCAE8B8C-826E-4529-8A44-5B47553FBABD}" type="presParOf" srcId="{4627BBA3-27CB-4BDC-8453-00C519A7366B}" destId="{51B9F0D1-6FE2-4C76-8764-4DD2D5AB22BF}" srcOrd="2" destOrd="0" presId="urn:microsoft.com/office/officeart/2005/8/layout/vList2"/>
    <dgm:cxn modelId="{5154C142-93ED-47F1-84BB-9AD720261DF4}" type="presParOf" srcId="{4627BBA3-27CB-4BDC-8453-00C519A7366B}" destId="{02B2120D-6925-499E-B898-3F2956535997}" srcOrd="3" destOrd="0" presId="urn:microsoft.com/office/officeart/2005/8/layout/vList2"/>
    <dgm:cxn modelId="{7AA5C1FE-AF12-4888-AB4F-A1EF683F754D}" type="presParOf" srcId="{4627BBA3-27CB-4BDC-8453-00C519A7366B}" destId="{06FEA47E-76F3-4CDF-AD22-462A8BD0FE3C}" srcOrd="4" destOrd="0" presId="urn:microsoft.com/office/officeart/2005/8/layout/vList2"/>
    <dgm:cxn modelId="{A580595D-EEC0-45ED-BD15-CB2486FAE767}" type="presParOf" srcId="{4627BBA3-27CB-4BDC-8453-00C519A7366B}" destId="{14D370B3-CB17-4CC1-BF54-5DAA0E942113}" srcOrd="5" destOrd="0" presId="urn:microsoft.com/office/officeart/2005/8/layout/vList2"/>
  </dgm:cxnLst>
  <dgm:bg/>
  <dgm:whole/>
  <dgm:extLst>
    <a:ext uri="http://schemas.microsoft.com/office/drawing/2008/diagram">
      <dsp:dataModelExt xmlns:dsp="http://schemas.microsoft.com/office/drawing/2008/diagram" xmlns=""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1">
  <dgm:title val=""/>
  <dgm:desc val=""/>
  <dgm:catLst>
    <dgm:cat type="3D" pri="11100"/>
  </dgm:catLst>
  <dgm:scene3d>
    <a:camera prst="orthographicFront"/>
    <a:lightRig rig="threePt" dir="t"/>
  </dgm:scene3d>
  <dgm:styleLbl name="node0">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vennNode1">
    <dgm:scene3d>
      <a:camera prst="orthographicFront"/>
      <a:lightRig rig="flat" dir="t"/>
    </dgm:scene3d>
    <dgm:sp3d prstMaterial="plastic">
      <a:bevelT w="120900" h="88900"/>
      <a:bevelB w="88900" h="31750" prst="angle"/>
    </dgm:sp3d>
    <dgm:txPr/>
    <dgm:style>
      <a:lnRef idx="0">
        <a:scrgbClr r="0" g="0" b="0"/>
      </a:lnRef>
      <a:fillRef idx="1">
        <a:scrgbClr r="0" g="0" b="0"/>
      </a:fillRef>
      <a:effectRef idx="1">
        <a:scrgbClr r="0" g="0" b="0"/>
      </a:effectRef>
      <a:fontRef idx="minor">
        <a:schemeClr val="tx1"/>
      </a:fontRef>
    </dgm:style>
  </dgm:styleLbl>
  <dgm:styleLbl name="alignNode1">
    <dgm:scene3d>
      <a:camera prst="orthographicFront"/>
      <a:lightRig rig="flat" dir="t"/>
    </dgm:scene3d>
    <dgm:sp3d prstMaterial="plastic">
      <a:bevelT w="120900" h="88900"/>
      <a:bevelB w="88900" h="31750" prst="angle"/>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4">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fgImgPlace1">
    <dgm:scene3d>
      <a:camera prst="orthographicFront"/>
      <a:lightRig rig="flat" dir="t"/>
    </dgm:scene3d>
    <dgm:sp3d z="1270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alignImgPlace1">
    <dgm:scene3d>
      <a:camera prst="orthographicFront"/>
      <a:lightRig rig="flat" dir="t"/>
    </dgm:scene3d>
    <dgm:sp3d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bgImgPlace1">
    <dgm:scene3d>
      <a:camera prst="orthographicFront"/>
      <a:lightRig rig="flat" dir="t"/>
    </dgm:scene3d>
    <dgm:sp3d z="-1905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sibTrans2D1">
    <dgm:scene3d>
      <a:camera prst="orthographicFront"/>
      <a:lightRig rig="flat" dir="t"/>
    </dgm:scene3d>
    <dgm:sp3d z="-80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flat" dir="t"/>
    </dgm:scene3d>
    <dgm:sp3d z="127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flat" dir="t"/>
    </dgm:scene3d>
    <dgm:sp3d z="-1905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flat" dir="t"/>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1">
    <dgm:scene3d>
      <a:camera prst="orthographicFront"/>
      <a:lightRig rig="flat" dir="t"/>
    </dgm:scene3d>
    <dgm:sp3d z="-10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2">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3">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con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tr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solid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0">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2">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3">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4">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bgShp">
    <dgm:scene3d>
      <a:camera prst="orthographicFront"/>
      <a:lightRig rig="flat" dir="t"/>
    </dgm:scene3d>
    <dgm:sp3d z="-190500" extrusionH="12700" prstMaterial="plastic">
      <a:bevelT w="50800" h="50800"/>
    </dgm:sp3d>
    <dgm:txPr/>
    <dgm:style>
      <a:lnRef idx="0">
        <a:scrgbClr r="0" g="0" b="0"/>
      </a:lnRef>
      <a:fillRef idx="3">
        <a:scrgbClr r="0" g="0" b="0"/>
      </a:fillRef>
      <a:effectRef idx="0">
        <a:scrgbClr r="0" g="0" b="0"/>
      </a:effectRef>
      <a:fontRef idx="minor"/>
    </dgm:style>
  </dgm:styleLbl>
  <dgm:styleLbl name="dkBgShp">
    <dgm:scene3d>
      <a:camera prst="orthographicFront"/>
      <a:lightRig rig="flat" dir="t"/>
    </dgm:scene3d>
    <dgm:sp3d z="-190500" extrusionH="12700" prstMaterial="plastic">
      <a:bevelT w="50800" h="50800"/>
    </dgm:sp3d>
    <dgm:txPr/>
    <dgm:style>
      <a:lnRef idx="0">
        <a:scrgbClr r="0" g="0" b="0"/>
      </a:lnRef>
      <a:fillRef idx="2">
        <a:scrgbClr r="0" g="0" b="0"/>
      </a:fillRef>
      <a:effectRef idx="0">
        <a:scrgbClr r="0" g="0" b="0"/>
      </a:effectRef>
      <a:fontRef idx="minor"/>
    </dgm:style>
  </dgm:styleLbl>
  <dgm:styleLbl name="trBgShp">
    <dgm:scene3d>
      <a:camera prst="orthographicFront"/>
      <a:lightRig rig="flat" dir="t"/>
    </dgm:scene3d>
    <dgm:sp3d z="-190500" extrusionH="12700" prstMaterial="matte"/>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z="190500" prstMaterial="plastic">
      <a:bevelT w="120900" h="88900"/>
      <a:bevelB w="88900" h="31750" prst="angle"/>
    </dgm:sp3d>
    <dgm:txPr/>
    <dgm:style>
      <a:lnRef idx="0">
        <a:scrgbClr r="0" g="0" b="0"/>
      </a:lnRef>
      <a:fillRef idx="1">
        <a:scrgbClr r="0" g="0" b="0"/>
      </a:fillRef>
      <a:effectRef idx="3">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diagramQuickStyle" Target="../diagrams/quickStyle1.xml"/><Relationship Id="rId7" Type="http://schemas.openxmlformats.org/officeDocument/2006/relationships/image" Target="../media/image4.jpe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hyperlink" Target="#'Framework Overview'!A1"/><Relationship Id="rId2" Type="http://schemas.openxmlformats.org/officeDocument/2006/relationships/image" Target="../media/image5.png"/><Relationship Id="rId1" Type="http://schemas.openxmlformats.org/officeDocument/2006/relationships/hyperlink" Target="#'Framework Overview'!A1"/></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Framework Overview'!A1"/></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Framework Overview'!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37</xdr:row>
      <xdr:rowOff>63950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10058400" cy="711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4572000</xdr:colOff>
      <xdr:row>24</xdr:row>
      <xdr:rowOff>28575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314325</xdr:colOff>
      <xdr:row>26</xdr:row>
      <xdr:rowOff>161925</xdr:rowOff>
    </xdr:from>
    <xdr:to>
      <xdr:col>0</xdr:col>
      <xdr:colOff>1924050</xdr:colOff>
      <xdr:row>30</xdr:row>
      <xdr:rowOff>0</xdr:rowOff>
    </xdr:to>
    <xdr:sp macro="" textlink="">
      <xdr:nvSpPr>
        <xdr:cNvPr id="3" name="Text Box 2"/>
        <xdr:cNvSpPr txBox="1">
          <a:spLocks noChangeArrowheads="1"/>
        </xdr:cNvSpPr>
      </xdr:nvSpPr>
      <xdr:spPr bwMode="auto">
        <a:xfrm>
          <a:off x="314325" y="9563100"/>
          <a:ext cx="1609725" cy="600075"/>
        </a:xfrm>
        <a:prstGeom prst="rect">
          <a:avLst/>
        </a:prstGeom>
        <a:gradFill rotWithShape="1">
          <a:gsLst>
            <a:gs pos="0">
              <a:srgbClr val="81B861"/>
            </a:gs>
            <a:gs pos="50000">
              <a:srgbClr val="6FB242"/>
            </a:gs>
            <a:gs pos="100000">
              <a:srgbClr val="61A235"/>
            </a:gs>
          </a:gsLst>
          <a:lin ang="5400000"/>
        </a:gradFill>
        <a:ln>
          <a:noFill/>
        </a:ln>
        <a:effectLst>
          <a:outerShdw dist="19050" dir="5400000" algn="ctr" rotWithShape="0">
            <a:srgbClr val="000000">
              <a:alpha val="62999"/>
            </a:srgbClr>
          </a:outerShdw>
        </a:effectLst>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cs typeface="Calibri"/>
            </a:rPr>
            <a:t>Criteria of effectiveness</a:t>
          </a:r>
        </a:p>
      </xdr:txBody>
    </xdr:sp>
    <xdr:clientData/>
  </xdr:twoCellAnchor>
  <xdr:twoCellAnchor>
    <xdr:from>
      <xdr:col>0</xdr:col>
      <xdr:colOff>2181225</xdr:colOff>
      <xdr:row>26</xdr:row>
      <xdr:rowOff>142875</xdr:rowOff>
    </xdr:from>
    <xdr:to>
      <xdr:col>0</xdr:col>
      <xdr:colOff>3790950</xdr:colOff>
      <xdr:row>29</xdr:row>
      <xdr:rowOff>171450</xdr:rowOff>
    </xdr:to>
    <xdr:sp macro="" textlink="">
      <xdr:nvSpPr>
        <xdr:cNvPr id="4" name="Text Box 2"/>
        <xdr:cNvSpPr txBox="1">
          <a:spLocks noChangeArrowheads="1"/>
        </xdr:cNvSpPr>
      </xdr:nvSpPr>
      <xdr:spPr bwMode="auto">
        <a:xfrm>
          <a:off x="2181225" y="9544050"/>
          <a:ext cx="1609725" cy="600075"/>
        </a:xfrm>
        <a:prstGeom prst="rect">
          <a:avLst/>
        </a:prstGeom>
        <a:gradFill rotWithShape="1">
          <a:gsLst>
            <a:gs pos="0">
              <a:srgbClr val="6083CB"/>
            </a:gs>
            <a:gs pos="50000">
              <a:srgbClr val="3E70CA"/>
            </a:gs>
            <a:gs pos="100000">
              <a:srgbClr val="2E61BA"/>
            </a:gs>
          </a:gsLst>
          <a:lin ang="5400000"/>
        </a:gradFill>
        <a:ln>
          <a:noFill/>
        </a:ln>
        <a:effectLst>
          <a:outerShdw dist="19050" dir="5400000" algn="ctr" rotWithShape="0">
            <a:srgbClr val="000000">
              <a:alpha val="62999"/>
            </a:srgbClr>
          </a:outerShdw>
        </a:effectLst>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cs typeface="Calibri"/>
            </a:rPr>
            <a:t>Success measures indicators</a:t>
          </a:r>
        </a:p>
      </xdr:txBody>
    </xdr:sp>
    <xdr:clientData/>
  </xdr:twoCellAnchor>
  <xdr:twoCellAnchor>
    <xdr:from>
      <xdr:col>0</xdr:col>
      <xdr:colOff>4029075</xdr:colOff>
      <xdr:row>26</xdr:row>
      <xdr:rowOff>161925</xdr:rowOff>
    </xdr:from>
    <xdr:to>
      <xdr:col>0</xdr:col>
      <xdr:colOff>5638800</xdr:colOff>
      <xdr:row>30</xdr:row>
      <xdr:rowOff>0</xdr:rowOff>
    </xdr:to>
    <xdr:sp macro="" textlink="">
      <xdr:nvSpPr>
        <xdr:cNvPr id="5" name="Text Box 3"/>
        <xdr:cNvSpPr txBox="1">
          <a:spLocks noChangeArrowheads="1"/>
        </xdr:cNvSpPr>
      </xdr:nvSpPr>
      <xdr:spPr bwMode="auto">
        <a:xfrm>
          <a:off x="4029075" y="9563100"/>
          <a:ext cx="1609725" cy="600075"/>
        </a:xfrm>
        <a:prstGeom prst="rect">
          <a:avLst/>
        </a:prstGeom>
        <a:gradFill rotWithShape="1">
          <a:gsLst>
            <a:gs pos="0">
              <a:srgbClr val="71A6DB"/>
            </a:gs>
            <a:gs pos="50000">
              <a:srgbClr val="559BDB"/>
            </a:gs>
            <a:gs pos="100000">
              <a:srgbClr val="438AC9"/>
            </a:gs>
          </a:gsLst>
          <a:lin ang="5400000"/>
        </a:gradFill>
        <a:ln>
          <a:noFill/>
        </a:ln>
        <a:effectLst>
          <a:outerShdw dist="19050" dir="5400000" algn="ctr" rotWithShape="0">
            <a:srgbClr val="000000">
              <a:alpha val="62999"/>
            </a:srgbClr>
          </a:outerShdw>
        </a:effectLst>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cs typeface="Calibri"/>
            </a:rPr>
            <a:t>Evidence of impact</a:t>
          </a:r>
        </a:p>
      </xdr:txBody>
    </xdr:sp>
    <xdr:clientData/>
  </xdr:twoCellAnchor>
  <xdr:twoCellAnchor>
    <xdr:from>
      <xdr:col>0</xdr:col>
      <xdr:colOff>5886450</xdr:colOff>
      <xdr:row>26</xdr:row>
      <xdr:rowOff>171450</xdr:rowOff>
    </xdr:from>
    <xdr:to>
      <xdr:col>0</xdr:col>
      <xdr:colOff>7496175</xdr:colOff>
      <xdr:row>30</xdr:row>
      <xdr:rowOff>9525</xdr:rowOff>
    </xdr:to>
    <xdr:sp macro="" textlink="">
      <xdr:nvSpPr>
        <xdr:cNvPr id="6" name="Text Box 4"/>
        <xdr:cNvSpPr txBox="1">
          <a:spLocks noChangeArrowheads="1"/>
        </xdr:cNvSpPr>
      </xdr:nvSpPr>
      <xdr:spPr bwMode="auto">
        <a:xfrm>
          <a:off x="5886450" y="9572625"/>
          <a:ext cx="1609725" cy="600075"/>
        </a:xfrm>
        <a:prstGeom prst="rect">
          <a:avLst/>
        </a:prstGeom>
        <a:solidFill>
          <a:schemeClr val="accent3">
            <a:lumMod val="20000"/>
            <a:lumOff val="80000"/>
          </a:schemeClr>
        </a:solidFill>
        <a:ln>
          <a:noFill/>
        </a:ln>
        <a:effectLst>
          <a:outerShdw dist="19050" dir="5400000" algn="ctr" rotWithShape="0">
            <a:srgbClr val="000000">
              <a:alpha val="62999"/>
            </a:srgbClr>
          </a:outerShdw>
        </a:effectLs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cs typeface="Calibri"/>
            </a:rPr>
            <a:t>Self-assessment judgment statements</a:t>
          </a:r>
        </a:p>
      </xdr:txBody>
    </xdr:sp>
    <xdr:clientData/>
  </xdr:twoCellAnchor>
  <xdr:twoCellAnchor editAs="oneCell">
    <xdr:from>
      <xdr:col>0</xdr:col>
      <xdr:colOff>1</xdr:colOff>
      <xdr:row>38</xdr:row>
      <xdr:rowOff>380999</xdr:rowOff>
    </xdr:from>
    <xdr:to>
      <xdr:col>0</xdr:col>
      <xdr:colOff>9467851</xdr:colOff>
      <xdr:row>66</xdr:row>
      <xdr:rowOff>85724</xdr:rowOff>
    </xdr:to>
    <xdr:pic>
      <xdr:nvPicPr>
        <xdr:cNvPr id="7" name="Picture 6"/>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l="8451" t="17862" r="9626" b="-73"/>
        <a:stretch/>
      </xdr:blipFill>
      <xdr:spPr bwMode="auto">
        <a:xfrm>
          <a:off x="1" y="16802099"/>
          <a:ext cx="9467850" cy="5343525"/>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0</xdr:col>
      <xdr:colOff>133350</xdr:colOff>
      <xdr:row>0</xdr:row>
      <xdr:rowOff>123825</xdr:rowOff>
    </xdr:from>
    <xdr:to>
      <xdr:col>0</xdr:col>
      <xdr:colOff>3943350</xdr:colOff>
      <xdr:row>1</xdr:row>
      <xdr:rowOff>0</xdr:rowOff>
    </xdr:to>
    <xdr:pic>
      <xdr:nvPicPr>
        <xdr:cNvPr id="8" name="Picture 7"/>
        <xdr:cNvPicPr>
          <a:picLocks noChangeAspect="1"/>
        </xdr:cNvPicPr>
      </xdr:nvPicPr>
      <xdr:blipFill>
        <a:blip xmlns:r="http://schemas.openxmlformats.org/officeDocument/2006/relationships" r:embed="rId6">
          <a:extLst>
            <a:ext uri="{28A0092B-C50C-407E-A947-70E740481C1C}">
              <a14:useLocalDpi xmlns:a14="http://schemas.microsoft.com/office/drawing/2010/main" xmlns="" val="0"/>
            </a:ext>
          </a:extLst>
        </a:blip>
        <a:stretch>
          <a:fillRect/>
        </a:stretch>
      </xdr:blipFill>
      <xdr:spPr>
        <a:xfrm>
          <a:off x="133350" y="123825"/>
          <a:ext cx="3810000" cy="981075"/>
        </a:xfrm>
        <a:prstGeom prst="rect">
          <a:avLst/>
        </a:prstGeom>
      </xdr:spPr>
    </xdr:pic>
    <xdr:clientData/>
  </xdr:twoCellAnchor>
  <xdr:twoCellAnchor editAs="oneCell">
    <xdr:from>
      <xdr:col>0</xdr:col>
      <xdr:colOff>4086225</xdr:colOff>
      <xdr:row>0</xdr:row>
      <xdr:rowOff>247650</xdr:rowOff>
    </xdr:from>
    <xdr:to>
      <xdr:col>0</xdr:col>
      <xdr:colOff>7078807</xdr:colOff>
      <xdr:row>0</xdr:row>
      <xdr:rowOff>1103861</xdr:rowOff>
    </xdr:to>
    <xdr:pic>
      <xdr:nvPicPr>
        <xdr:cNvPr id="10" name="Picture 9"/>
        <xdr:cNvPicPr>
          <a:picLocks noChangeAspect="1"/>
        </xdr:cNvPicPr>
      </xdr:nvPicPr>
      <xdr:blipFill>
        <a:blip xmlns:r="http://schemas.openxmlformats.org/officeDocument/2006/relationships" r:embed="rId7">
          <a:extLst>
            <a:ext uri="{28A0092B-C50C-407E-A947-70E740481C1C}">
              <a14:useLocalDpi xmlns:a14="http://schemas.microsoft.com/office/drawing/2010/main" xmlns="" val="0"/>
            </a:ext>
          </a:extLst>
        </a:blip>
        <a:stretch>
          <a:fillRect/>
        </a:stretch>
      </xdr:blipFill>
      <xdr:spPr>
        <a:xfrm>
          <a:off x="4086225" y="247650"/>
          <a:ext cx="2992582" cy="8562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1971676</xdr:colOff>
      <xdr:row>0</xdr:row>
      <xdr:rowOff>438150</xdr:rowOff>
    </xdr:to>
    <xdr:sp macro="" textlink="">
      <xdr:nvSpPr>
        <xdr:cNvPr id="5" name="Prostokąt zaokrąglony 1">
          <a:hlinkClick xmlns:r="http://schemas.openxmlformats.org/officeDocument/2006/relationships" r:id="rId1"/>
        </xdr:cNvPr>
        <xdr:cNvSpPr/>
      </xdr:nvSpPr>
      <xdr:spPr>
        <a:xfrm>
          <a:off x="5991225" y="0"/>
          <a:ext cx="1971676"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l-PL" sz="1100"/>
            <a:t>Back to Framework</a:t>
          </a:r>
          <a:r>
            <a:rPr lang="pl-PL" sz="1100" baseline="0"/>
            <a:t> overview</a:t>
          </a:r>
          <a:endParaRPr lang="en-US" sz="1100"/>
        </a:p>
      </xdr:txBody>
    </xdr:sp>
    <xdr:clientData/>
  </xdr:twoCellAnchor>
  <xdr:twoCellAnchor editAs="oneCell">
    <xdr:from>
      <xdr:col>0</xdr:col>
      <xdr:colOff>428626</xdr:colOff>
      <xdr:row>0</xdr:row>
      <xdr:rowOff>171451</xdr:rowOff>
    </xdr:from>
    <xdr:to>
      <xdr:col>3</xdr:col>
      <xdr:colOff>1524000</xdr:colOff>
      <xdr:row>1</xdr:row>
      <xdr:rowOff>2262</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428626" y="171451"/>
          <a:ext cx="5372099" cy="44041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0</xdr:colOff>
      <xdr:row>0</xdr:row>
      <xdr:rowOff>0</xdr:rowOff>
    </xdr:from>
    <xdr:to>
      <xdr:col>4</xdr:col>
      <xdr:colOff>1971676</xdr:colOff>
      <xdr:row>0</xdr:row>
      <xdr:rowOff>438150</xdr:rowOff>
    </xdr:to>
    <xdr:sp macro="" textlink="">
      <xdr:nvSpPr>
        <xdr:cNvPr id="6" name="Prostokąt zaokrąglony 1">
          <a:hlinkClick xmlns:r="http://schemas.openxmlformats.org/officeDocument/2006/relationships" r:id="rId3"/>
        </xdr:cNvPr>
        <xdr:cNvSpPr/>
      </xdr:nvSpPr>
      <xdr:spPr>
        <a:xfrm>
          <a:off x="5991225" y="0"/>
          <a:ext cx="1971676"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l-PL" sz="1100"/>
            <a:t>Back to Framework</a:t>
          </a:r>
          <a:r>
            <a:rPr lang="pl-PL" sz="1100" baseline="0"/>
            <a:t> overview</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276225</xdr:colOff>
      <xdr:row>0</xdr:row>
      <xdr:rowOff>104775</xdr:rowOff>
    </xdr:from>
    <xdr:to>
      <xdr:col>4</xdr:col>
      <xdr:colOff>2247901</xdr:colOff>
      <xdr:row>0</xdr:row>
      <xdr:rowOff>542925</xdr:rowOff>
    </xdr:to>
    <xdr:sp macro="" textlink="">
      <xdr:nvSpPr>
        <xdr:cNvPr id="3" name="Prostokąt zaokrąglony 1">
          <a:hlinkClick xmlns:r="http://schemas.openxmlformats.org/officeDocument/2006/relationships" r:id="rId1"/>
        </xdr:cNvPr>
        <xdr:cNvSpPr/>
      </xdr:nvSpPr>
      <xdr:spPr>
        <a:xfrm>
          <a:off x="6267450" y="104775"/>
          <a:ext cx="1971676"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l-PL" sz="1100"/>
            <a:t>Back to Framework</a:t>
          </a:r>
          <a:r>
            <a:rPr lang="pl-PL" sz="1100" baseline="0"/>
            <a:t> overview</a:t>
          </a:r>
          <a:endParaRPr lang="en-US" sz="1100"/>
        </a:p>
      </xdr:txBody>
    </xdr:sp>
    <xdr:clientData/>
  </xdr:twoCellAnchor>
  <xdr:twoCellAnchor editAs="oneCell">
    <xdr:from>
      <xdr:col>1</xdr:col>
      <xdr:colOff>95250</xdr:colOff>
      <xdr:row>0</xdr:row>
      <xdr:rowOff>19052</xdr:rowOff>
    </xdr:from>
    <xdr:to>
      <xdr:col>2</xdr:col>
      <xdr:colOff>1657350</xdr:colOff>
      <xdr:row>1</xdr:row>
      <xdr:rowOff>208516</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542925" y="19052"/>
          <a:ext cx="3476625" cy="79906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85725</xdr:colOff>
      <xdr:row>0</xdr:row>
      <xdr:rowOff>85725</xdr:rowOff>
    </xdr:from>
    <xdr:to>
      <xdr:col>4</xdr:col>
      <xdr:colOff>2057401</xdr:colOff>
      <xdr:row>0</xdr:row>
      <xdr:rowOff>523875</xdr:rowOff>
    </xdr:to>
    <xdr:sp macro="" textlink="">
      <xdr:nvSpPr>
        <xdr:cNvPr id="2" name="Prostokąt zaokrąglony 1">
          <a:hlinkClick xmlns:r="http://schemas.openxmlformats.org/officeDocument/2006/relationships" r:id="rId1"/>
        </xdr:cNvPr>
        <xdr:cNvSpPr/>
      </xdr:nvSpPr>
      <xdr:spPr>
        <a:xfrm>
          <a:off x="6076950" y="85725"/>
          <a:ext cx="1971676"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l-PL" sz="1100"/>
            <a:t>Back to Framework</a:t>
          </a:r>
          <a:r>
            <a:rPr lang="pl-PL" sz="1100" baseline="0"/>
            <a:t> overview</a:t>
          </a:r>
          <a:endParaRPr lang="en-US" sz="1100"/>
        </a:p>
      </xdr:txBody>
    </xdr:sp>
    <xdr:clientData/>
  </xdr:twoCellAnchor>
  <xdr:twoCellAnchor editAs="oneCell">
    <xdr:from>
      <xdr:col>1</xdr:col>
      <xdr:colOff>38101</xdr:colOff>
      <xdr:row>0</xdr:row>
      <xdr:rowOff>57152</xdr:rowOff>
    </xdr:from>
    <xdr:to>
      <xdr:col>3</xdr:col>
      <xdr:colOff>30068</xdr:colOff>
      <xdr:row>0</xdr:row>
      <xdr:rowOff>542926</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485776" y="57152"/>
          <a:ext cx="3935317" cy="48577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542925</xdr:colOff>
      <xdr:row>32</xdr:row>
      <xdr:rowOff>95250</xdr:rowOff>
    </xdr:to>
    <xdr:graphicFrame macro="">
      <xdr:nvGraphicFramePr>
        <xdr:cNvPr id="17"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400050</xdr:colOff>
      <xdr:row>18</xdr:row>
      <xdr:rowOff>23812</xdr:rowOff>
    </xdr:from>
    <xdr:to>
      <xdr:col>10</xdr:col>
      <xdr:colOff>104775</xdr:colOff>
      <xdr:row>32</xdr:row>
      <xdr:rowOff>119062</xdr:rowOff>
    </xdr:to>
    <xdr:graphicFrame macro="">
      <xdr:nvGraphicFramePr>
        <xdr:cNvPr id="18" name="Wykre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542925</xdr:colOff>
      <xdr:row>18</xdr:row>
      <xdr:rowOff>42862</xdr:rowOff>
    </xdr:from>
    <xdr:to>
      <xdr:col>15</xdr:col>
      <xdr:colOff>114300</xdr:colOff>
      <xdr:row>32</xdr:row>
      <xdr:rowOff>19050</xdr:rowOff>
    </xdr:to>
    <xdr:graphicFrame macro="">
      <xdr:nvGraphicFramePr>
        <xdr:cNvPr id="19" name="Wykre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428625</xdr:colOff>
      <xdr:row>18</xdr:row>
      <xdr:rowOff>61912</xdr:rowOff>
    </xdr:from>
    <xdr:to>
      <xdr:col>20</xdr:col>
      <xdr:colOff>152400</xdr:colOff>
      <xdr:row>33</xdr:row>
      <xdr:rowOff>180975</xdr:rowOff>
    </xdr:to>
    <xdr:graphicFrame macro="">
      <xdr:nvGraphicFramePr>
        <xdr:cNvPr id="20" name="Wykre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242887</xdr:colOff>
      <xdr:row>0</xdr:row>
      <xdr:rowOff>52387</xdr:rowOff>
    </xdr:from>
    <xdr:to>
      <xdr:col>13</xdr:col>
      <xdr:colOff>547687</xdr:colOff>
      <xdr:row>14</xdr:row>
      <xdr:rowOff>123825</xdr:rowOff>
    </xdr:to>
    <xdr:graphicFrame macro="">
      <xdr:nvGraphicFramePr>
        <xdr:cNvPr id="21" name="Wykre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185737</xdr:colOff>
      <xdr:row>0</xdr:row>
      <xdr:rowOff>61912</xdr:rowOff>
    </xdr:from>
    <xdr:to>
      <xdr:col>19</xdr:col>
      <xdr:colOff>490537</xdr:colOff>
      <xdr:row>14</xdr:row>
      <xdr:rowOff>138112</xdr:rowOff>
    </xdr:to>
    <xdr:graphicFrame macro="">
      <xdr:nvGraphicFramePr>
        <xdr:cNvPr id="22" name="Wykres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0</xdr:row>
      <xdr:rowOff>152400</xdr:rowOff>
    </xdr:from>
    <xdr:to>
      <xdr:col>7</xdr:col>
      <xdr:colOff>371475</xdr:colOff>
      <xdr:row>15</xdr:row>
      <xdr:rowOff>38100</xdr:rowOff>
    </xdr:to>
    <xdr:graphicFrame macro="">
      <xdr:nvGraphicFramePr>
        <xdr:cNvPr id="23" name="Wykres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552450</xdr:colOff>
      <xdr:row>15</xdr:row>
      <xdr:rowOff>38100</xdr:rowOff>
    </xdr:from>
    <xdr:to>
      <xdr:col>6</xdr:col>
      <xdr:colOff>390525</xdr:colOff>
      <xdr:row>17</xdr:row>
      <xdr:rowOff>76200</xdr:rowOff>
    </xdr:to>
    <xdr:sp macro="" textlink="">
      <xdr:nvSpPr>
        <xdr:cNvPr id="24" name="TextBox 23"/>
        <xdr:cNvSpPr txBox="1"/>
      </xdr:nvSpPr>
      <xdr:spPr>
        <a:xfrm>
          <a:off x="552450" y="2895600"/>
          <a:ext cx="34480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u="sng">
              <a:solidFill>
                <a:srgbClr val="7030A0"/>
              </a:solidFill>
            </a:rPr>
            <a:t>Leadership</a:t>
          </a:r>
          <a:r>
            <a:rPr lang="en-GB" sz="1800" b="1" u="sng" baseline="0">
              <a:solidFill>
                <a:srgbClr val="7030A0"/>
              </a:solidFill>
            </a:rPr>
            <a:t> and Management:</a:t>
          </a:r>
          <a:endParaRPr lang="en-GB" sz="1800" b="1" u="sng">
            <a:solidFill>
              <a:srgbClr val="7030A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323850</xdr:colOff>
      <xdr:row>0</xdr:row>
      <xdr:rowOff>114300</xdr:rowOff>
    </xdr:from>
    <xdr:to>
      <xdr:col>0</xdr:col>
      <xdr:colOff>2057400</xdr:colOff>
      <xdr:row>0</xdr:row>
      <xdr:rowOff>609600</xdr:rowOff>
    </xdr:to>
    <xdr:pic>
      <xdr:nvPicPr>
        <xdr:cNvPr id="2" name="Picture 1" descr="Ε+"/>
        <xdr:cNvPicPr/>
      </xdr:nvPicPr>
      <xdr:blipFill>
        <a:blip xmlns:r="http://schemas.openxmlformats.org/officeDocument/2006/relationships" r:embed="rId1" cstate="print"/>
        <a:srcRect/>
        <a:stretch>
          <a:fillRect/>
        </a:stretch>
      </xdr:blipFill>
      <xdr:spPr bwMode="auto">
        <a:xfrm>
          <a:off x="323850" y="114300"/>
          <a:ext cx="1733550" cy="495300"/>
        </a:xfrm>
        <a:prstGeom prst="rect">
          <a:avLst/>
        </a:prstGeom>
        <a:noFill/>
        <a:ln w="9525">
          <a:noFill/>
          <a:miter lim="800000"/>
          <a:headEnd/>
          <a:tailEnd/>
        </a:ln>
      </xdr:spPr>
    </xdr:pic>
    <xdr:clientData/>
  </xdr:twoCellAnchor>
  <xdr:twoCellAnchor editAs="oneCell">
    <xdr:from>
      <xdr:col>1</xdr:col>
      <xdr:colOff>885825</xdr:colOff>
      <xdr:row>0</xdr:row>
      <xdr:rowOff>123825</xdr:rowOff>
    </xdr:from>
    <xdr:to>
      <xdr:col>1</xdr:col>
      <xdr:colOff>2743200</xdr:colOff>
      <xdr:row>0</xdr:row>
      <xdr:rowOff>600075</xdr:rowOff>
    </xdr:to>
    <xdr:pic>
      <xdr:nvPicPr>
        <xdr:cNvPr id="3" name="Picture 2" descr="impadalogodefinitivo400px"/>
        <xdr:cNvPicPr/>
      </xdr:nvPicPr>
      <xdr:blipFill>
        <a:blip xmlns:r="http://schemas.openxmlformats.org/officeDocument/2006/relationships" r:embed="rId2"/>
        <a:srcRect/>
        <a:stretch>
          <a:fillRect/>
        </a:stretch>
      </xdr:blipFill>
      <xdr:spPr bwMode="auto">
        <a:xfrm>
          <a:off x="3219450" y="123825"/>
          <a:ext cx="1857375" cy="476250"/>
        </a:xfrm>
        <a:prstGeom prst="rect">
          <a:avLst/>
        </a:prstGeom>
        <a:noFill/>
        <a:ln w="9525">
          <a:noFill/>
          <a:miter lim="800000"/>
          <a:headEnd/>
          <a:tailEnd/>
        </a:ln>
      </xdr:spPr>
    </xdr:pic>
    <xdr:clientData/>
  </xdr:twoCellAnchor>
  <xdr:twoCellAnchor editAs="oneCell">
    <xdr:from>
      <xdr:col>2</xdr:col>
      <xdr:colOff>790575</xdr:colOff>
      <xdr:row>0</xdr:row>
      <xdr:rowOff>95250</xdr:rowOff>
    </xdr:from>
    <xdr:to>
      <xdr:col>2</xdr:col>
      <xdr:colOff>1921510</xdr:colOff>
      <xdr:row>0</xdr:row>
      <xdr:rowOff>452438</xdr:rowOff>
    </xdr:to>
    <xdr:pic>
      <xdr:nvPicPr>
        <xdr:cNvPr id="4" name="Picture 3"/>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32715"/>
        <a:stretch/>
      </xdr:blipFill>
      <xdr:spPr bwMode="auto">
        <a:xfrm>
          <a:off x="6489700" y="95250"/>
          <a:ext cx="1130935" cy="357188"/>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323850</xdr:colOff>
      <xdr:row>0</xdr:row>
      <xdr:rowOff>114301</xdr:rowOff>
    </xdr:from>
    <xdr:to>
      <xdr:col>0</xdr:col>
      <xdr:colOff>2057400</xdr:colOff>
      <xdr:row>1</xdr:row>
      <xdr:rowOff>28576</xdr:rowOff>
    </xdr:to>
    <xdr:pic>
      <xdr:nvPicPr>
        <xdr:cNvPr id="2" name="Picture 1" descr="Ε+"/>
        <xdr:cNvPicPr/>
      </xdr:nvPicPr>
      <xdr:blipFill>
        <a:blip xmlns:r="http://schemas.openxmlformats.org/officeDocument/2006/relationships" r:embed="rId1" cstate="print"/>
        <a:srcRect/>
        <a:stretch>
          <a:fillRect/>
        </a:stretch>
      </xdr:blipFill>
      <xdr:spPr bwMode="auto">
        <a:xfrm>
          <a:off x="323850" y="114301"/>
          <a:ext cx="1733550" cy="571500"/>
        </a:xfrm>
        <a:prstGeom prst="rect">
          <a:avLst/>
        </a:prstGeom>
        <a:noFill/>
        <a:ln w="9525">
          <a:noFill/>
          <a:miter lim="800000"/>
          <a:headEnd/>
          <a:tailEnd/>
        </a:ln>
      </xdr:spPr>
    </xdr:pic>
    <xdr:clientData/>
  </xdr:twoCellAnchor>
  <xdr:twoCellAnchor editAs="oneCell">
    <xdr:from>
      <xdr:col>1</xdr:col>
      <xdr:colOff>885825</xdr:colOff>
      <xdr:row>0</xdr:row>
      <xdr:rowOff>123826</xdr:rowOff>
    </xdr:from>
    <xdr:to>
      <xdr:col>1</xdr:col>
      <xdr:colOff>2743200</xdr:colOff>
      <xdr:row>0</xdr:row>
      <xdr:rowOff>638176</xdr:rowOff>
    </xdr:to>
    <xdr:pic>
      <xdr:nvPicPr>
        <xdr:cNvPr id="3" name="Picture 2" descr="impadalogodefinitivo400px"/>
        <xdr:cNvPicPr/>
      </xdr:nvPicPr>
      <xdr:blipFill>
        <a:blip xmlns:r="http://schemas.openxmlformats.org/officeDocument/2006/relationships" r:embed="rId2"/>
        <a:srcRect/>
        <a:stretch>
          <a:fillRect/>
        </a:stretch>
      </xdr:blipFill>
      <xdr:spPr bwMode="auto">
        <a:xfrm>
          <a:off x="3219450" y="123826"/>
          <a:ext cx="1857375" cy="514350"/>
        </a:xfrm>
        <a:prstGeom prst="rect">
          <a:avLst/>
        </a:prstGeom>
        <a:noFill/>
        <a:ln w="9525">
          <a:noFill/>
          <a:miter lim="800000"/>
          <a:headEnd/>
          <a:tailEnd/>
        </a:ln>
      </xdr:spPr>
    </xdr:pic>
    <xdr:clientData/>
  </xdr:twoCellAnchor>
  <xdr:twoCellAnchor editAs="oneCell">
    <xdr:from>
      <xdr:col>2</xdr:col>
      <xdr:colOff>790575</xdr:colOff>
      <xdr:row>0</xdr:row>
      <xdr:rowOff>95251</xdr:rowOff>
    </xdr:from>
    <xdr:to>
      <xdr:col>2</xdr:col>
      <xdr:colOff>1921510</xdr:colOff>
      <xdr:row>0</xdr:row>
      <xdr:rowOff>438151</xdr:rowOff>
    </xdr:to>
    <xdr:pic>
      <xdr:nvPicPr>
        <xdr:cNvPr id="4" name="Picture 3"/>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t="1" b="34545"/>
        <a:stretch/>
      </xdr:blipFill>
      <xdr:spPr bwMode="auto">
        <a:xfrm>
          <a:off x="6486525" y="95251"/>
          <a:ext cx="1130935" cy="3429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323850</xdr:colOff>
      <xdr:row>0</xdr:row>
      <xdr:rowOff>114300</xdr:rowOff>
    </xdr:from>
    <xdr:to>
      <xdr:col>0</xdr:col>
      <xdr:colOff>2057400</xdr:colOff>
      <xdr:row>0</xdr:row>
      <xdr:rowOff>638175</xdr:rowOff>
    </xdr:to>
    <xdr:pic>
      <xdr:nvPicPr>
        <xdr:cNvPr id="5" name="Picture 4" descr="Ε+"/>
        <xdr:cNvPicPr/>
      </xdr:nvPicPr>
      <xdr:blipFill>
        <a:blip xmlns:r="http://schemas.openxmlformats.org/officeDocument/2006/relationships" r:embed="rId1" cstate="print"/>
        <a:srcRect/>
        <a:stretch>
          <a:fillRect/>
        </a:stretch>
      </xdr:blipFill>
      <xdr:spPr bwMode="auto">
        <a:xfrm>
          <a:off x="323850" y="114300"/>
          <a:ext cx="1733550" cy="523875"/>
        </a:xfrm>
        <a:prstGeom prst="rect">
          <a:avLst/>
        </a:prstGeom>
        <a:noFill/>
        <a:ln w="9525">
          <a:noFill/>
          <a:miter lim="800000"/>
          <a:headEnd/>
          <a:tailEnd/>
        </a:ln>
      </xdr:spPr>
    </xdr:pic>
    <xdr:clientData/>
  </xdr:twoCellAnchor>
  <xdr:twoCellAnchor editAs="oneCell">
    <xdr:from>
      <xdr:col>1</xdr:col>
      <xdr:colOff>885825</xdr:colOff>
      <xdr:row>0</xdr:row>
      <xdr:rowOff>123826</xdr:rowOff>
    </xdr:from>
    <xdr:to>
      <xdr:col>1</xdr:col>
      <xdr:colOff>2743200</xdr:colOff>
      <xdr:row>1</xdr:row>
      <xdr:rowOff>1</xdr:rowOff>
    </xdr:to>
    <xdr:pic>
      <xdr:nvPicPr>
        <xdr:cNvPr id="6" name="Picture 5" descr="impadalogodefinitivo400px"/>
        <xdr:cNvPicPr/>
      </xdr:nvPicPr>
      <xdr:blipFill>
        <a:blip xmlns:r="http://schemas.openxmlformats.org/officeDocument/2006/relationships" r:embed="rId2"/>
        <a:srcRect/>
        <a:stretch>
          <a:fillRect/>
        </a:stretch>
      </xdr:blipFill>
      <xdr:spPr bwMode="auto">
        <a:xfrm>
          <a:off x="3219450" y="123826"/>
          <a:ext cx="1857375" cy="533400"/>
        </a:xfrm>
        <a:prstGeom prst="rect">
          <a:avLst/>
        </a:prstGeom>
        <a:noFill/>
        <a:ln w="9525">
          <a:noFill/>
          <a:miter lim="800000"/>
          <a:headEnd/>
          <a:tailEnd/>
        </a:ln>
      </xdr:spPr>
    </xdr:pic>
    <xdr:clientData/>
  </xdr:twoCellAnchor>
  <xdr:twoCellAnchor editAs="oneCell">
    <xdr:from>
      <xdr:col>2</xdr:col>
      <xdr:colOff>790575</xdr:colOff>
      <xdr:row>0</xdr:row>
      <xdr:rowOff>95251</xdr:rowOff>
    </xdr:from>
    <xdr:to>
      <xdr:col>2</xdr:col>
      <xdr:colOff>1921510</xdr:colOff>
      <xdr:row>0</xdr:row>
      <xdr:rowOff>457201</xdr:rowOff>
    </xdr:to>
    <xdr:pic>
      <xdr:nvPicPr>
        <xdr:cNvPr id="7" name="Picture 6"/>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32715"/>
        <a:stretch/>
      </xdr:blipFill>
      <xdr:spPr bwMode="auto">
        <a:xfrm>
          <a:off x="6486525" y="95251"/>
          <a:ext cx="1130935" cy="3619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
  <sheetViews>
    <sheetView showGridLines="0" workbookViewId="0"/>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tabColor rgb="FFFFFF00"/>
    <pageSetUpPr fitToPage="1"/>
  </sheetPr>
  <dimension ref="A1:D86"/>
  <sheetViews>
    <sheetView showGridLines="0" zoomScaleNormal="100" workbookViewId="0">
      <selection activeCell="B6" sqref="B6:C6"/>
    </sheetView>
  </sheetViews>
  <sheetFormatPr defaultRowHeight="15"/>
  <cols>
    <col min="1" max="1" width="35" bestFit="1" customWidth="1"/>
    <col min="2" max="2" width="50.42578125" customWidth="1"/>
    <col min="3" max="3" width="40.42578125" bestFit="1" customWidth="1"/>
    <col min="4" max="4" width="36" bestFit="1" customWidth="1"/>
  </cols>
  <sheetData>
    <row r="1" spans="1:4" ht="51.75" customHeight="1">
      <c r="A1" s="129"/>
      <c r="B1" s="129"/>
      <c r="C1" s="129"/>
      <c r="D1" s="57"/>
    </row>
    <row r="2" spans="1:4">
      <c r="A2" s="129"/>
      <c r="B2" s="129"/>
    </row>
    <row r="3" spans="1:4" ht="105" customHeight="1">
      <c r="A3" s="128" t="s">
        <v>354</v>
      </c>
      <c r="B3" s="128"/>
      <c r="C3" s="128"/>
      <c r="D3" s="56"/>
    </row>
    <row r="4" spans="1:4" ht="31.5">
      <c r="A4" s="51" t="s">
        <v>315</v>
      </c>
      <c r="B4" s="115" t="s">
        <v>380</v>
      </c>
      <c r="C4" s="115"/>
    </row>
    <row r="5" spans="1:4" ht="15.75">
      <c r="A5" s="52" t="s">
        <v>316</v>
      </c>
      <c r="B5" s="115" t="s">
        <v>381</v>
      </c>
      <c r="C5" s="115"/>
    </row>
    <row r="6" spans="1:4" ht="15.75">
      <c r="A6" s="52" t="s">
        <v>317</v>
      </c>
      <c r="B6" s="127">
        <v>43003</v>
      </c>
      <c r="C6" s="127"/>
    </row>
    <row r="7" spans="1:4" ht="15.75">
      <c r="A7" s="52" t="s">
        <v>318</v>
      </c>
      <c r="B7" s="115" t="s">
        <v>383</v>
      </c>
      <c r="C7" s="115"/>
    </row>
    <row r="8" spans="1:4" ht="15.75" thickBot="1"/>
    <row r="9" spans="1:4" ht="29.25" thickBot="1">
      <c r="A9" s="75" t="s">
        <v>357</v>
      </c>
      <c r="B9" s="76" t="s">
        <v>355</v>
      </c>
      <c r="C9" s="76" t="s">
        <v>356</v>
      </c>
    </row>
    <row r="10" spans="1:4" ht="16.5" thickBot="1">
      <c r="A10" s="61">
        <f>Results!B14</f>
        <v>17</v>
      </c>
      <c r="B10" s="55">
        <f>Results!C14</f>
        <v>0.37777777777777777</v>
      </c>
      <c r="C10" s="54" t="str">
        <f>Results!D14</f>
        <v>Developing</v>
      </c>
    </row>
    <row r="11" spans="1:4" ht="15.75" thickBot="1"/>
    <row r="12" spans="1:4" ht="21" customHeight="1">
      <c r="A12" s="139" t="s">
        <v>159</v>
      </c>
      <c r="B12" s="140"/>
      <c r="C12" s="141"/>
    </row>
    <row r="13" spans="1:4" ht="15.75" customHeight="1" thickBot="1">
      <c r="A13" s="142" t="s">
        <v>358</v>
      </c>
      <c r="B13" s="143"/>
      <c r="C13" s="144"/>
    </row>
    <row r="14" spans="1:4" ht="15.75" thickBot="1">
      <c r="A14" s="145" t="s">
        <v>320</v>
      </c>
      <c r="B14" s="147" t="s">
        <v>361</v>
      </c>
      <c r="C14" s="148"/>
    </row>
    <row r="15" spans="1:4" ht="38.25" customHeight="1" thickBot="1">
      <c r="A15" s="146"/>
      <c r="B15" s="149"/>
      <c r="C15" s="148"/>
    </row>
    <row r="16" spans="1:4" ht="57" customHeight="1" thickBot="1">
      <c r="A16" s="46" t="s">
        <v>332</v>
      </c>
      <c r="B16" s="147"/>
      <c r="C16" s="148"/>
    </row>
    <row r="17" spans="1:3" ht="68.25" customHeight="1" thickBot="1">
      <c r="A17" s="47" t="s">
        <v>333</v>
      </c>
      <c r="B17" s="147"/>
      <c r="C17" s="148"/>
    </row>
    <row r="18" spans="1:3" ht="15.75" thickBot="1"/>
    <row r="19" spans="1:3" ht="21.75" thickBot="1">
      <c r="A19" s="124" t="s">
        <v>160</v>
      </c>
      <c r="B19" s="125"/>
      <c r="C19" s="126"/>
    </row>
    <row r="20" spans="1:3" ht="29.25" thickBot="1">
      <c r="A20" s="77" t="s">
        <v>359</v>
      </c>
      <c r="B20" s="78" t="s">
        <v>321</v>
      </c>
      <c r="C20" s="78" t="s">
        <v>322</v>
      </c>
    </row>
    <row r="21" spans="1:3" ht="16.5" thickBot="1">
      <c r="A21" s="61">
        <f>Results!B15</f>
        <v>0</v>
      </c>
      <c r="B21" s="55">
        <f>Results!C15</f>
        <v>0</v>
      </c>
      <c r="C21" s="54" t="str">
        <f>Results!D15</f>
        <v>Emerging</v>
      </c>
    </row>
    <row r="22" spans="1:3">
      <c r="A22" s="45"/>
    </row>
    <row r="23" spans="1:3" ht="15" customHeight="1">
      <c r="A23" s="109" t="s">
        <v>323</v>
      </c>
      <c r="B23" s="110"/>
      <c r="C23" s="111"/>
    </row>
    <row r="24" spans="1:3" ht="45.75" customHeight="1">
      <c r="A24" s="112"/>
      <c r="B24" s="113"/>
      <c r="C24" s="114"/>
    </row>
    <row r="25" spans="1:3" ht="15" customHeight="1">
      <c r="A25" s="109" t="s">
        <v>324</v>
      </c>
      <c r="B25" s="110"/>
      <c r="C25" s="111"/>
    </row>
    <row r="26" spans="1:3" ht="45.75" customHeight="1">
      <c r="A26" s="112"/>
      <c r="B26" s="113"/>
      <c r="C26" s="114"/>
    </row>
    <row r="27" spans="1:3" ht="18.75">
      <c r="A27" s="109" t="s">
        <v>325</v>
      </c>
      <c r="B27" s="110"/>
      <c r="C27" s="111"/>
    </row>
    <row r="28" spans="1:3" ht="45.75" customHeight="1">
      <c r="A28" s="112"/>
      <c r="B28" s="113"/>
      <c r="C28" s="114"/>
    </row>
    <row r="29" spans="1:3" ht="18.75">
      <c r="A29" s="109" t="s">
        <v>334</v>
      </c>
      <c r="B29" s="110"/>
      <c r="C29" s="111"/>
    </row>
    <row r="30" spans="1:3" ht="46.5" customHeight="1">
      <c r="A30" s="112"/>
      <c r="B30" s="113"/>
      <c r="C30" s="114"/>
    </row>
    <row r="31" spans="1:3" ht="15" customHeight="1">
      <c r="A31" s="109" t="s">
        <v>331</v>
      </c>
      <c r="B31" s="110"/>
      <c r="C31" s="111"/>
    </row>
    <row r="32" spans="1:3" ht="45.75" customHeight="1">
      <c r="A32" s="112"/>
      <c r="B32" s="113"/>
      <c r="C32" s="114"/>
    </row>
    <row r="33" spans="1:3" ht="18.75">
      <c r="A33" s="109" t="s">
        <v>329</v>
      </c>
      <c r="B33" s="110"/>
      <c r="C33" s="111"/>
    </row>
    <row r="34" spans="1:3" ht="51" customHeight="1">
      <c r="A34" s="112"/>
      <c r="B34" s="113"/>
      <c r="C34" s="114"/>
    </row>
    <row r="35" spans="1:3" ht="15.75" thickBot="1">
      <c r="A35" s="53"/>
      <c r="B35" s="53"/>
      <c r="C35" s="53"/>
    </row>
    <row r="36" spans="1:3" ht="21.75" thickBot="1">
      <c r="A36" s="124" t="s">
        <v>191</v>
      </c>
      <c r="B36" s="125"/>
      <c r="C36" s="126"/>
    </row>
    <row r="37" spans="1:3" ht="29.25" thickBot="1">
      <c r="A37" s="77" t="s">
        <v>360</v>
      </c>
      <c r="B37" s="78" t="s">
        <v>321</v>
      </c>
      <c r="C37" s="78" t="s">
        <v>322</v>
      </c>
    </row>
    <row r="38" spans="1:3" ht="16.5" thickBot="1">
      <c r="A38" s="61">
        <f>Results!B16</f>
        <v>12</v>
      </c>
      <c r="B38" s="55">
        <f>Results!C16</f>
        <v>0.66666666666666663</v>
      </c>
      <c r="C38" s="54" t="str">
        <f>Results!D16</f>
        <v>Developing</v>
      </c>
    </row>
    <row r="39" spans="1:3" ht="15.75">
      <c r="A39" s="58"/>
      <c r="B39" s="59"/>
      <c r="C39" s="58"/>
    </row>
    <row r="40" spans="1:3" ht="15" customHeight="1">
      <c r="A40" s="109" t="s">
        <v>323</v>
      </c>
      <c r="B40" s="110"/>
      <c r="C40" s="111"/>
    </row>
    <row r="41" spans="1:3" ht="45.75" customHeight="1">
      <c r="A41" s="112"/>
      <c r="B41" s="113"/>
      <c r="C41" s="114"/>
    </row>
    <row r="42" spans="1:3" ht="15" customHeight="1">
      <c r="A42" s="109" t="s">
        <v>324</v>
      </c>
      <c r="B42" s="110"/>
      <c r="C42" s="111"/>
    </row>
    <row r="43" spans="1:3" ht="45.75" customHeight="1">
      <c r="A43" s="112"/>
      <c r="B43" s="113"/>
      <c r="C43" s="114"/>
    </row>
    <row r="44" spans="1:3" ht="18.75">
      <c r="A44" s="109" t="s">
        <v>325</v>
      </c>
      <c r="B44" s="110"/>
      <c r="C44" s="111"/>
    </row>
    <row r="45" spans="1:3" ht="45.75" customHeight="1">
      <c r="A45" s="112"/>
      <c r="B45" s="113"/>
      <c r="C45" s="114"/>
    </row>
    <row r="46" spans="1:3" ht="18.75">
      <c r="A46" s="109" t="s">
        <v>334</v>
      </c>
      <c r="B46" s="110"/>
      <c r="C46" s="111"/>
    </row>
    <row r="47" spans="1:3" ht="46.5" customHeight="1">
      <c r="A47" s="112"/>
      <c r="B47" s="113"/>
      <c r="C47" s="114"/>
    </row>
    <row r="48" spans="1:3" ht="15" customHeight="1">
      <c r="A48" s="109" t="s">
        <v>331</v>
      </c>
      <c r="B48" s="110"/>
      <c r="C48" s="111"/>
    </row>
    <row r="49" spans="1:3" ht="45.75" customHeight="1">
      <c r="A49" s="112"/>
      <c r="B49" s="113"/>
      <c r="C49" s="114"/>
    </row>
    <row r="50" spans="1:3" ht="18.75">
      <c r="A50" s="109" t="s">
        <v>329</v>
      </c>
      <c r="B50" s="110"/>
      <c r="C50" s="111"/>
    </row>
    <row r="51" spans="1:3" ht="51" customHeight="1">
      <c r="A51" s="130"/>
      <c r="B51" s="131"/>
      <c r="C51" s="132"/>
    </row>
    <row r="52" spans="1:3" ht="15.75" thickBot="1">
      <c r="A52" s="64"/>
      <c r="B52" s="60"/>
      <c r="C52" s="60"/>
    </row>
    <row r="53" spans="1:3" ht="21.75" thickBot="1">
      <c r="A53" s="124" t="s">
        <v>180</v>
      </c>
      <c r="B53" s="125"/>
      <c r="C53" s="126"/>
    </row>
    <row r="54" spans="1:3" ht="29.25" thickBot="1">
      <c r="A54" s="77" t="s">
        <v>360</v>
      </c>
      <c r="B54" s="78" t="s">
        <v>321</v>
      </c>
      <c r="C54" s="78" t="s">
        <v>322</v>
      </c>
    </row>
    <row r="55" spans="1:3" ht="16.5" thickBot="1">
      <c r="A55" s="61">
        <f>Results!B17</f>
        <v>5</v>
      </c>
      <c r="B55" s="55">
        <f>Results!C17</f>
        <v>0.55555555555555558</v>
      </c>
      <c r="C55" s="54" t="str">
        <f>Results!D17</f>
        <v>Developing</v>
      </c>
    </row>
    <row r="56" spans="1:3">
      <c r="A56" s="48"/>
    </row>
    <row r="57" spans="1:3" ht="15" customHeight="1">
      <c r="A57" s="109" t="s">
        <v>323</v>
      </c>
      <c r="B57" s="110"/>
      <c r="C57" s="111"/>
    </row>
    <row r="58" spans="1:3" ht="45.75" customHeight="1">
      <c r="A58" s="112"/>
      <c r="B58" s="113"/>
      <c r="C58" s="114"/>
    </row>
    <row r="59" spans="1:3" ht="15" customHeight="1">
      <c r="A59" s="109" t="s">
        <v>324</v>
      </c>
      <c r="B59" s="110"/>
      <c r="C59" s="111"/>
    </row>
    <row r="60" spans="1:3" ht="45.75" customHeight="1">
      <c r="A60" s="112"/>
      <c r="B60" s="113"/>
      <c r="C60" s="114"/>
    </row>
    <row r="61" spans="1:3" ht="18.75" customHeight="1">
      <c r="A61" s="109" t="s">
        <v>325</v>
      </c>
      <c r="B61" s="110"/>
      <c r="C61" s="111"/>
    </row>
    <row r="62" spans="1:3" ht="45.75" customHeight="1">
      <c r="A62" s="112"/>
      <c r="B62" s="113"/>
      <c r="C62" s="114"/>
    </row>
    <row r="63" spans="1:3" ht="18.75" customHeight="1">
      <c r="A63" s="109" t="s">
        <v>334</v>
      </c>
      <c r="B63" s="110"/>
      <c r="C63" s="111"/>
    </row>
    <row r="64" spans="1:3" ht="46.5" customHeight="1">
      <c r="A64" s="112"/>
      <c r="B64" s="113"/>
      <c r="C64" s="114"/>
    </row>
    <row r="65" spans="1:3" ht="15" customHeight="1">
      <c r="A65" s="109" t="s">
        <v>331</v>
      </c>
      <c r="B65" s="110"/>
      <c r="C65" s="111"/>
    </row>
    <row r="66" spans="1:3" ht="45.75" customHeight="1">
      <c r="A66" s="112"/>
      <c r="B66" s="113"/>
      <c r="C66" s="114"/>
    </row>
    <row r="67" spans="1:3" ht="18.75" customHeight="1">
      <c r="A67" s="109" t="s">
        <v>329</v>
      </c>
      <c r="B67" s="110"/>
      <c r="C67" s="111"/>
    </row>
    <row r="68" spans="1:3" ht="51" customHeight="1">
      <c r="A68" s="130"/>
      <c r="B68" s="131"/>
      <c r="C68" s="132"/>
    </row>
    <row r="69" spans="1:3" ht="15.75" thickBot="1">
      <c r="A69" s="64"/>
      <c r="B69" s="60"/>
      <c r="C69" s="60"/>
    </row>
    <row r="70" spans="1:3" ht="21.75" thickBot="1">
      <c r="A70" s="124" t="s">
        <v>100</v>
      </c>
      <c r="B70" s="125"/>
      <c r="C70" s="126"/>
    </row>
    <row r="71" spans="1:3" ht="29.25" thickBot="1">
      <c r="A71" s="66" t="s">
        <v>339</v>
      </c>
      <c r="B71" s="63" t="s">
        <v>321</v>
      </c>
      <c r="C71" s="63" t="s">
        <v>322</v>
      </c>
    </row>
    <row r="72" spans="1:3" ht="16.5" thickBot="1">
      <c r="A72" s="61">
        <f>Results!B8</f>
        <v>18</v>
      </c>
      <c r="B72" s="55">
        <f>Results!C8</f>
        <v>0.66666666666666663</v>
      </c>
      <c r="C72" s="54" t="str">
        <f>Results!D8</f>
        <v>Developing</v>
      </c>
    </row>
    <row r="73" spans="1:3">
      <c r="A73" s="48"/>
    </row>
    <row r="74" spans="1:3" ht="15" customHeight="1">
      <c r="A74" s="109" t="s">
        <v>323</v>
      </c>
      <c r="B74" s="110"/>
      <c r="C74" s="111"/>
    </row>
    <row r="75" spans="1:3" ht="45.75" customHeight="1">
      <c r="A75" s="112"/>
      <c r="B75" s="113"/>
      <c r="C75" s="114"/>
    </row>
    <row r="76" spans="1:3" ht="15" customHeight="1">
      <c r="A76" s="109" t="s">
        <v>324</v>
      </c>
      <c r="B76" s="110"/>
      <c r="C76" s="111"/>
    </row>
    <row r="77" spans="1:3" ht="45.75" customHeight="1">
      <c r="A77" s="112"/>
      <c r="B77" s="113"/>
      <c r="C77" s="114"/>
    </row>
    <row r="78" spans="1:3" ht="18.75" customHeight="1">
      <c r="A78" s="109" t="s">
        <v>325</v>
      </c>
      <c r="B78" s="110"/>
      <c r="C78" s="111"/>
    </row>
    <row r="79" spans="1:3" ht="45.75" customHeight="1">
      <c r="A79" s="112"/>
      <c r="B79" s="113"/>
      <c r="C79" s="114"/>
    </row>
    <row r="80" spans="1:3" ht="18.75" customHeight="1">
      <c r="A80" s="109" t="s">
        <v>330</v>
      </c>
      <c r="B80" s="110"/>
      <c r="C80" s="111"/>
    </row>
    <row r="81" spans="1:3" ht="46.5" customHeight="1">
      <c r="A81" s="112"/>
      <c r="B81" s="113"/>
      <c r="C81" s="114"/>
    </row>
    <row r="82" spans="1:3" ht="15" customHeight="1">
      <c r="A82" s="109" t="s">
        <v>331</v>
      </c>
      <c r="B82" s="110"/>
      <c r="C82" s="111"/>
    </row>
    <row r="83" spans="1:3" ht="45.75" customHeight="1">
      <c r="A83" s="112"/>
      <c r="B83" s="113"/>
      <c r="C83" s="114"/>
    </row>
    <row r="84" spans="1:3" ht="18.75" customHeight="1">
      <c r="A84" s="109" t="s">
        <v>329</v>
      </c>
      <c r="B84" s="110"/>
      <c r="C84" s="111"/>
    </row>
    <row r="85" spans="1:3" ht="51" customHeight="1">
      <c r="A85" s="130"/>
      <c r="B85" s="131"/>
      <c r="C85" s="132"/>
    </row>
    <row r="86" spans="1:3" ht="18.75">
      <c r="A86" s="49"/>
    </row>
  </sheetData>
  <mergeCells count="65">
    <mergeCell ref="A57:C57"/>
    <mergeCell ref="A53:C53"/>
    <mergeCell ref="A81:C81"/>
    <mergeCell ref="A82:C82"/>
    <mergeCell ref="A83:C83"/>
    <mergeCell ref="A60:C60"/>
    <mergeCell ref="A61:C61"/>
    <mergeCell ref="A62:C62"/>
    <mergeCell ref="A63:C63"/>
    <mergeCell ref="A64:C64"/>
    <mergeCell ref="A84:C84"/>
    <mergeCell ref="A85:C85"/>
    <mergeCell ref="A58:C58"/>
    <mergeCell ref="A75:C75"/>
    <mergeCell ref="A76:C76"/>
    <mergeCell ref="A77:C77"/>
    <mergeCell ref="A78:C78"/>
    <mergeCell ref="A79:C79"/>
    <mergeCell ref="A80:C80"/>
    <mergeCell ref="A65:C65"/>
    <mergeCell ref="A66:C66"/>
    <mergeCell ref="A67:C67"/>
    <mergeCell ref="A68:C68"/>
    <mergeCell ref="A70:C70"/>
    <mergeCell ref="A74:C74"/>
    <mergeCell ref="A59:C59"/>
    <mergeCell ref="A49:C49"/>
    <mergeCell ref="A50:C50"/>
    <mergeCell ref="A51:C51"/>
    <mergeCell ref="A43:C43"/>
    <mergeCell ref="A44:C44"/>
    <mergeCell ref="A45:C45"/>
    <mergeCell ref="A46:C46"/>
    <mergeCell ref="A47:C47"/>
    <mergeCell ref="A48:C48"/>
    <mergeCell ref="A42:C42"/>
    <mergeCell ref="A27:C27"/>
    <mergeCell ref="A28:C28"/>
    <mergeCell ref="A29:C29"/>
    <mergeCell ref="A30:C30"/>
    <mergeCell ref="A31:C31"/>
    <mergeCell ref="A32:C32"/>
    <mergeCell ref="A33:C33"/>
    <mergeCell ref="A34:C34"/>
    <mergeCell ref="A36:C36"/>
    <mergeCell ref="A40:C40"/>
    <mergeCell ref="A41:C41"/>
    <mergeCell ref="A26:C26"/>
    <mergeCell ref="B7:C7"/>
    <mergeCell ref="A12:C12"/>
    <mergeCell ref="A13:C13"/>
    <mergeCell ref="A14:A15"/>
    <mergeCell ref="B14:C15"/>
    <mergeCell ref="B16:C16"/>
    <mergeCell ref="B17:C17"/>
    <mergeCell ref="A19:C19"/>
    <mergeCell ref="A23:C23"/>
    <mergeCell ref="A24:C24"/>
    <mergeCell ref="A25:C25"/>
    <mergeCell ref="B6:C6"/>
    <mergeCell ref="A1:C1"/>
    <mergeCell ref="A2:B2"/>
    <mergeCell ref="A3:C3"/>
    <mergeCell ref="B4:C4"/>
    <mergeCell ref="B5:C5"/>
  </mergeCells>
  <conditionalFormatting sqref="C10 C21 C38 C55 C72">
    <cfRule type="containsText" dxfId="2" priority="1" operator="containsText" text="Excelling">
      <formula>NOT(ISERROR(SEARCH("Excelling",C10)))</formula>
    </cfRule>
    <cfRule type="containsText" dxfId="1" priority="2" operator="containsText" text="Developing">
      <formula>NOT(ISERROR(SEARCH("Developing",C10)))</formula>
    </cfRule>
    <cfRule type="containsText" dxfId="0" priority="3" operator="containsText" text="Emerging">
      <formula>NOT(ISERROR(SEARCH("Emerging",C10)))</formula>
    </cfRule>
  </conditionalFormatting>
  <pageMargins left="0.70866141732283472" right="0.70866141732283472" top="0.74803149606299213" bottom="0.74803149606299213" header="0.31496062992125984" footer="0.31496062992125984"/>
  <pageSetup paperSize="9" scale="69" fitToHeight="0" orientation="portrait" r:id="rId1"/>
  <headerFooter>
    <oddFooter>&amp;A&amp;RPage &amp;P</oddFooter>
  </headerFooter>
  <rowBreaks count="2" manualBreakCount="2">
    <brk id="34" max="16383" man="1"/>
    <brk id="51" max="16383" man="1"/>
  </rowBreaks>
  <drawing r:id="rId2"/>
</worksheet>
</file>

<file path=xl/worksheets/sheet2.xml><?xml version="1.0" encoding="utf-8"?>
<worksheet xmlns="http://schemas.openxmlformats.org/spreadsheetml/2006/main" xmlns:r="http://schemas.openxmlformats.org/officeDocument/2006/relationships">
  <sheetPr>
    <tabColor rgb="FF00B050"/>
  </sheetPr>
  <dimension ref="A1:A64"/>
  <sheetViews>
    <sheetView showGridLines="0" tabSelected="1" workbookViewId="0">
      <selection activeCell="A4" sqref="A4"/>
    </sheetView>
  </sheetViews>
  <sheetFormatPr defaultRowHeight="15"/>
  <cols>
    <col min="1" max="1" width="173.140625" customWidth="1"/>
  </cols>
  <sheetData>
    <row r="1" spans="1:1" ht="87" customHeight="1"/>
    <row r="2" spans="1:1" ht="52.5">
      <c r="A2" s="28" t="s">
        <v>306</v>
      </c>
    </row>
    <row r="3" spans="1:1" ht="15.75">
      <c r="A3" s="29" t="s">
        <v>309</v>
      </c>
    </row>
    <row r="4" spans="1:1" ht="30" customHeight="1">
      <c r="A4" s="1" t="s">
        <v>0</v>
      </c>
    </row>
    <row r="5" spans="1:1" ht="150">
      <c r="A5" s="2" t="s">
        <v>307</v>
      </c>
    </row>
    <row r="6" spans="1:1" ht="37.5" customHeight="1">
      <c r="A6" s="1" t="s">
        <v>1</v>
      </c>
    </row>
    <row r="7" spans="1:1" ht="26.25" customHeight="1">
      <c r="A7" s="3" t="s">
        <v>2</v>
      </c>
    </row>
    <row r="8" spans="1:1" ht="45">
      <c r="A8" s="2" t="s">
        <v>3</v>
      </c>
    </row>
    <row r="9" spans="1:1" ht="18.75">
      <c r="A9" s="3" t="s">
        <v>4</v>
      </c>
    </row>
    <row r="10" spans="1:1" ht="60">
      <c r="A10" s="2" t="s">
        <v>5</v>
      </c>
    </row>
    <row r="11" spans="1:1" ht="18.75">
      <c r="A11" s="3" t="s">
        <v>6</v>
      </c>
    </row>
    <row r="12" spans="1:1">
      <c r="A12" t="s">
        <v>7</v>
      </c>
    </row>
    <row r="26" spans="1:1">
      <c r="A26" s="4" t="s">
        <v>8</v>
      </c>
    </row>
    <row r="27" spans="1:1">
      <c r="A27" s="4"/>
    </row>
    <row r="28" spans="1:1">
      <c r="A28" s="4"/>
    </row>
    <row r="29" spans="1:1">
      <c r="A29" s="4"/>
    </row>
    <row r="30" spans="1:1">
      <c r="A30" s="4"/>
    </row>
    <row r="32" spans="1:1" ht="18.75">
      <c r="A32" s="3" t="s">
        <v>9</v>
      </c>
    </row>
    <row r="33" spans="1:1" ht="105" customHeight="1">
      <c r="A33" s="2" t="s">
        <v>10</v>
      </c>
    </row>
    <row r="34" spans="1:1" ht="29.25" customHeight="1">
      <c r="A34" s="3" t="s">
        <v>11</v>
      </c>
    </row>
    <row r="35" spans="1:1" ht="45">
      <c r="A35" s="2" t="s">
        <v>12</v>
      </c>
    </row>
    <row r="36" spans="1:1" ht="27.75" customHeight="1">
      <c r="A36" s="3" t="s">
        <v>13</v>
      </c>
    </row>
    <row r="37" spans="1:1" ht="105">
      <c r="A37" s="2" t="s">
        <v>14</v>
      </c>
    </row>
    <row r="38" spans="1:1" ht="30.75" customHeight="1">
      <c r="A38" s="3" t="s">
        <v>15</v>
      </c>
    </row>
    <row r="39" spans="1:1" ht="30">
      <c r="A39" s="2" t="s">
        <v>16</v>
      </c>
    </row>
    <row r="64" ht="24"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7030A0"/>
  </sheetPr>
  <dimension ref="A1:G72"/>
  <sheetViews>
    <sheetView showGridLines="0" zoomScale="70" zoomScaleNormal="70" workbookViewId="0">
      <selection activeCell="G4" sqref="G4:G6"/>
    </sheetView>
  </sheetViews>
  <sheetFormatPr defaultRowHeight="26.25"/>
  <cols>
    <col min="1" max="1" width="6.7109375" customWidth="1"/>
    <col min="2" max="3" width="28.7109375" style="7" customWidth="1"/>
    <col min="4" max="4" width="25.7109375" customWidth="1"/>
    <col min="5" max="5" width="57.7109375" customWidth="1"/>
    <col min="6" max="6" width="12.7109375" customWidth="1"/>
    <col min="7" max="7" width="18.7109375" style="5" customWidth="1"/>
    <col min="8" max="8" width="5.85546875" customWidth="1"/>
  </cols>
  <sheetData>
    <row r="1" spans="1:7" ht="48" customHeight="1">
      <c r="B1" s="79" t="s">
        <v>17</v>
      </c>
      <c r="C1" s="80"/>
    </row>
    <row r="2" spans="1:7" ht="30.75" customHeight="1">
      <c r="B2" s="6" t="s">
        <v>18</v>
      </c>
    </row>
    <row r="3" spans="1:7" s="2" customFormat="1" ht="45">
      <c r="A3" s="37"/>
      <c r="B3" s="35" t="s">
        <v>19</v>
      </c>
      <c r="C3" s="35" t="s">
        <v>20</v>
      </c>
      <c r="D3" s="35" t="s">
        <v>21</v>
      </c>
      <c r="E3" s="35" t="s">
        <v>310</v>
      </c>
      <c r="F3" s="35" t="s">
        <v>22</v>
      </c>
      <c r="G3" s="35" t="s">
        <v>308</v>
      </c>
    </row>
    <row r="4" spans="1:7" s="2" customFormat="1" ht="36" customHeight="1">
      <c r="A4" s="93" t="s">
        <v>192</v>
      </c>
      <c r="B4" s="82" t="s">
        <v>193</v>
      </c>
      <c r="C4" s="82" t="s">
        <v>194</v>
      </c>
      <c r="D4" s="100"/>
      <c r="E4" s="33" t="s">
        <v>24</v>
      </c>
      <c r="F4" s="30" t="s">
        <v>311</v>
      </c>
      <c r="G4" s="86"/>
    </row>
    <row r="5" spans="1:7" ht="60" customHeight="1">
      <c r="A5" s="93"/>
      <c r="B5" s="83"/>
      <c r="C5" s="83"/>
      <c r="D5" s="100"/>
      <c r="E5" s="33" t="s">
        <v>25</v>
      </c>
      <c r="F5" s="31" t="s">
        <v>312</v>
      </c>
      <c r="G5" s="87"/>
    </row>
    <row r="6" spans="1:7" ht="61.5" customHeight="1">
      <c r="A6" s="93"/>
      <c r="B6" s="84"/>
      <c r="C6" s="84"/>
      <c r="D6" s="100"/>
      <c r="E6" s="33" t="s">
        <v>26</v>
      </c>
      <c r="F6" s="32" t="s">
        <v>313</v>
      </c>
      <c r="G6" s="88"/>
    </row>
    <row r="7" spans="1:7" ht="45.75" customHeight="1">
      <c r="A7" s="81" t="s">
        <v>195</v>
      </c>
      <c r="B7" s="82" t="s">
        <v>196</v>
      </c>
      <c r="C7" s="82" t="s">
        <v>197</v>
      </c>
      <c r="D7" s="85"/>
      <c r="E7" s="33" t="s">
        <v>242</v>
      </c>
      <c r="F7" s="30" t="s">
        <v>311</v>
      </c>
      <c r="G7" s="86"/>
    </row>
    <row r="8" spans="1:7" ht="66" customHeight="1">
      <c r="A8" s="81"/>
      <c r="B8" s="83"/>
      <c r="C8" s="83"/>
      <c r="D8" s="85"/>
      <c r="E8" s="33" t="s">
        <v>28</v>
      </c>
      <c r="F8" s="31" t="s">
        <v>312</v>
      </c>
      <c r="G8" s="87"/>
    </row>
    <row r="9" spans="1:7" ht="77.25" customHeight="1">
      <c r="A9" s="81"/>
      <c r="B9" s="84"/>
      <c r="C9" s="84"/>
      <c r="D9" s="85"/>
      <c r="E9" s="33" t="s">
        <v>29</v>
      </c>
      <c r="F9" s="32" t="s">
        <v>313</v>
      </c>
      <c r="G9" s="88"/>
    </row>
    <row r="10" spans="1:7" ht="66" customHeight="1">
      <c r="A10" s="81" t="s">
        <v>198</v>
      </c>
      <c r="B10" s="82" t="s">
        <v>30</v>
      </c>
      <c r="C10" s="82" t="s">
        <v>199</v>
      </c>
      <c r="D10" s="85"/>
      <c r="E10" s="33" t="s">
        <v>32</v>
      </c>
      <c r="F10" s="30" t="s">
        <v>311</v>
      </c>
      <c r="G10" s="86"/>
    </row>
    <row r="11" spans="1:7" ht="66" customHeight="1">
      <c r="A11" s="81"/>
      <c r="B11" s="83"/>
      <c r="C11" s="83"/>
      <c r="D11" s="85"/>
      <c r="E11" s="33" t="s">
        <v>33</v>
      </c>
      <c r="F11" s="31" t="s">
        <v>312</v>
      </c>
      <c r="G11" s="87"/>
    </row>
    <row r="12" spans="1:7" ht="93" customHeight="1">
      <c r="A12" s="81"/>
      <c r="B12" s="84"/>
      <c r="C12" s="84"/>
      <c r="D12" s="85"/>
      <c r="E12" s="33" t="s">
        <v>34</v>
      </c>
      <c r="F12" s="32" t="s">
        <v>313</v>
      </c>
      <c r="G12" s="88"/>
    </row>
    <row r="13" spans="1:7" ht="80.25" customHeight="1">
      <c r="A13" s="81" t="s">
        <v>200</v>
      </c>
      <c r="B13" s="82" t="s">
        <v>201</v>
      </c>
      <c r="C13" s="82" t="s">
        <v>202</v>
      </c>
      <c r="D13" s="85"/>
      <c r="E13" s="33" t="s">
        <v>36</v>
      </c>
      <c r="F13" s="30" t="s">
        <v>311</v>
      </c>
      <c r="G13" s="86"/>
    </row>
    <row r="14" spans="1:7" ht="91.5" customHeight="1">
      <c r="A14" s="81"/>
      <c r="B14" s="83"/>
      <c r="C14" s="83"/>
      <c r="D14" s="85"/>
      <c r="E14" s="33" t="s">
        <v>37</v>
      </c>
      <c r="F14" s="31" t="s">
        <v>312</v>
      </c>
      <c r="G14" s="87"/>
    </row>
    <row r="15" spans="1:7" ht="123" customHeight="1">
      <c r="A15" s="81"/>
      <c r="B15" s="84"/>
      <c r="C15" s="84"/>
      <c r="D15" s="85"/>
      <c r="E15" s="33" t="s">
        <v>38</v>
      </c>
      <c r="F15" s="32" t="s">
        <v>313</v>
      </c>
      <c r="G15" s="88"/>
    </row>
    <row r="16" spans="1:7" ht="93.75" customHeight="1">
      <c r="A16" s="81" t="s">
        <v>203</v>
      </c>
      <c r="B16" s="82" t="s">
        <v>39</v>
      </c>
      <c r="C16" s="82" t="s">
        <v>204</v>
      </c>
      <c r="D16" s="85"/>
      <c r="E16" s="33" t="s">
        <v>41</v>
      </c>
      <c r="F16" s="30" t="s">
        <v>311</v>
      </c>
      <c r="G16" s="86"/>
    </row>
    <row r="17" spans="1:7" ht="46.5" customHeight="1">
      <c r="A17" s="81"/>
      <c r="B17" s="83"/>
      <c r="C17" s="83"/>
      <c r="D17" s="85"/>
      <c r="E17" s="33" t="s">
        <v>42</v>
      </c>
      <c r="F17" s="31" t="s">
        <v>312</v>
      </c>
      <c r="G17" s="87"/>
    </row>
    <row r="18" spans="1:7" ht="61.5" customHeight="1">
      <c r="A18" s="81"/>
      <c r="B18" s="84"/>
      <c r="C18" s="84"/>
      <c r="D18" s="85"/>
      <c r="E18" s="33" t="s">
        <v>243</v>
      </c>
      <c r="F18" s="32" t="s">
        <v>313</v>
      </c>
      <c r="G18" s="88"/>
    </row>
    <row r="19" spans="1:7" ht="61.5" customHeight="1">
      <c r="A19" s="89" t="s">
        <v>205</v>
      </c>
      <c r="B19" s="82" t="s">
        <v>206</v>
      </c>
      <c r="C19" s="82" t="s">
        <v>207</v>
      </c>
      <c r="D19" s="85"/>
      <c r="E19" s="33" t="s">
        <v>244</v>
      </c>
      <c r="F19" s="30" t="s">
        <v>311</v>
      </c>
      <c r="G19" s="86"/>
    </row>
    <row r="20" spans="1:7" ht="46.5" customHeight="1">
      <c r="A20" s="90"/>
      <c r="B20" s="83"/>
      <c r="C20" s="83"/>
      <c r="D20" s="85"/>
      <c r="E20" s="33" t="s">
        <v>245</v>
      </c>
      <c r="F20" s="31" t="s">
        <v>312</v>
      </c>
      <c r="G20" s="87"/>
    </row>
    <row r="21" spans="1:7" ht="91.5" customHeight="1">
      <c r="A21" s="90"/>
      <c r="B21" s="83"/>
      <c r="C21" s="84"/>
      <c r="D21" s="85"/>
      <c r="E21" s="33" t="s">
        <v>246</v>
      </c>
      <c r="F21" s="32" t="s">
        <v>313</v>
      </c>
      <c r="G21" s="88"/>
    </row>
    <row r="22" spans="1:7" ht="46.5" customHeight="1">
      <c r="A22" s="90"/>
      <c r="B22" s="83"/>
      <c r="C22" s="82" t="s">
        <v>208</v>
      </c>
      <c r="D22" s="85"/>
      <c r="E22" s="33" t="s">
        <v>45</v>
      </c>
      <c r="F22" s="30" t="s">
        <v>311</v>
      </c>
      <c r="G22" s="86"/>
    </row>
    <row r="23" spans="1:7" ht="76.5" customHeight="1">
      <c r="A23" s="90"/>
      <c r="B23" s="83"/>
      <c r="C23" s="83"/>
      <c r="D23" s="85"/>
      <c r="E23" s="33" t="s">
        <v>46</v>
      </c>
      <c r="F23" s="31" t="s">
        <v>312</v>
      </c>
      <c r="G23" s="87"/>
    </row>
    <row r="24" spans="1:7" ht="125.25" customHeight="1">
      <c r="A24" s="91"/>
      <c r="B24" s="84"/>
      <c r="C24" s="84"/>
      <c r="D24" s="85"/>
      <c r="E24" s="33" t="s">
        <v>47</v>
      </c>
      <c r="F24" s="32" t="s">
        <v>313</v>
      </c>
      <c r="G24" s="88"/>
    </row>
    <row r="25" spans="1:7" ht="33.75" customHeight="1">
      <c r="A25" s="36"/>
      <c r="B25" s="6" t="s">
        <v>48</v>
      </c>
      <c r="E25" s="34"/>
    </row>
    <row r="26" spans="1:7" ht="46.5" customHeight="1">
      <c r="A26" s="89" t="s">
        <v>49</v>
      </c>
      <c r="B26" s="82" t="s">
        <v>50</v>
      </c>
      <c r="C26" s="82" t="s">
        <v>209</v>
      </c>
      <c r="D26" s="92" t="s">
        <v>369</v>
      </c>
      <c r="E26" s="33" t="s">
        <v>52</v>
      </c>
      <c r="F26" s="30" t="s">
        <v>311</v>
      </c>
      <c r="G26" s="86">
        <v>7</v>
      </c>
    </row>
    <row r="27" spans="1:7" ht="61.5" customHeight="1">
      <c r="A27" s="90"/>
      <c r="B27" s="83"/>
      <c r="C27" s="83"/>
      <c r="D27" s="92"/>
      <c r="E27" s="33" t="s">
        <v>53</v>
      </c>
      <c r="F27" s="31" t="s">
        <v>312</v>
      </c>
      <c r="G27" s="87"/>
    </row>
    <row r="28" spans="1:7" ht="61.5" customHeight="1">
      <c r="A28" s="90"/>
      <c r="B28" s="83"/>
      <c r="C28" s="84"/>
      <c r="D28" s="92"/>
      <c r="E28" s="33" t="s">
        <v>54</v>
      </c>
      <c r="F28" s="32" t="s">
        <v>313</v>
      </c>
      <c r="G28" s="88"/>
    </row>
    <row r="29" spans="1:7" ht="31.5" customHeight="1">
      <c r="A29" s="90"/>
      <c r="B29" s="83"/>
      <c r="C29" s="82" t="s">
        <v>210</v>
      </c>
      <c r="D29" s="92" t="s">
        <v>362</v>
      </c>
      <c r="E29" s="33" t="s">
        <v>56</v>
      </c>
      <c r="F29" s="30" t="s">
        <v>311</v>
      </c>
      <c r="G29" s="86">
        <v>6</v>
      </c>
    </row>
    <row r="30" spans="1:7" ht="94.5" customHeight="1">
      <c r="A30" s="90"/>
      <c r="B30" s="83"/>
      <c r="C30" s="83"/>
      <c r="D30" s="92"/>
      <c r="E30" s="33" t="s">
        <v>57</v>
      </c>
      <c r="F30" s="31" t="s">
        <v>312</v>
      </c>
      <c r="G30" s="87"/>
    </row>
    <row r="31" spans="1:7" ht="169.5" customHeight="1">
      <c r="A31" s="90"/>
      <c r="B31" s="83"/>
      <c r="C31" s="84"/>
      <c r="D31" s="92"/>
      <c r="E31" s="33" t="s">
        <v>58</v>
      </c>
      <c r="F31" s="32" t="s">
        <v>313</v>
      </c>
      <c r="G31" s="88"/>
    </row>
    <row r="32" spans="1:7" ht="46.5" customHeight="1">
      <c r="A32" s="90"/>
      <c r="B32" s="83"/>
      <c r="C32" s="82" t="s">
        <v>211</v>
      </c>
      <c r="D32" s="97" t="s">
        <v>363</v>
      </c>
      <c r="E32" s="33" t="s">
        <v>60</v>
      </c>
      <c r="F32" s="30" t="s">
        <v>311</v>
      </c>
      <c r="G32" s="86">
        <v>4</v>
      </c>
    </row>
    <row r="33" spans="1:7" ht="91.5" customHeight="1">
      <c r="A33" s="90"/>
      <c r="B33" s="83"/>
      <c r="C33" s="83"/>
      <c r="D33" s="98"/>
      <c r="E33" s="33" t="s">
        <v>247</v>
      </c>
      <c r="F33" s="31" t="s">
        <v>312</v>
      </c>
      <c r="G33" s="87"/>
    </row>
    <row r="34" spans="1:7" ht="91.5" customHeight="1">
      <c r="A34" s="90"/>
      <c r="B34" s="83"/>
      <c r="C34" s="84"/>
      <c r="D34" s="99"/>
      <c r="E34" s="33" t="s">
        <v>61</v>
      </c>
      <c r="F34" s="32" t="s">
        <v>313</v>
      </c>
      <c r="G34" s="88"/>
    </row>
    <row r="35" spans="1:7" ht="80.25" customHeight="1">
      <c r="A35" s="90"/>
      <c r="B35" s="83"/>
      <c r="C35" s="82" t="s">
        <v>212</v>
      </c>
      <c r="D35" s="92" t="s">
        <v>364</v>
      </c>
      <c r="E35" s="33" t="s">
        <v>63</v>
      </c>
      <c r="F35" s="30" t="s">
        <v>311</v>
      </c>
      <c r="G35" s="86">
        <v>8</v>
      </c>
    </row>
    <row r="36" spans="1:7" ht="76.5" customHeight="1">
      <c r="A36" s="90"/>
      <c r="B36" s="83"/>
      <c r="C36" s="83"/>
      <c r="D36" s="92"/>
      <c r="E36" s="33" t="s">
        <v>64</v>
      </c>
      <c r="F36" s="31" t="s">
        <v>312</v>
      </c>
      <c r="G36" s="87"/>
    </row>
    <row r="37" spans="1:7" ht="76.5" customHeight="1">
      <c r="A37" s="91"/>
      <c r="B37" s="84"/>
      <c r="C37" s="84"/>
      <c r="D37" s="92"/>
      <c r="E37" s="33" t="s">
        <v>65</v>
      </c>
      <c r="F37" s="32" t="s">
        <v>313</v>
      </c>
      <c r="G37" s="88"/>
    </row>
    <row r="38" spans="1:7" s="2" customFormat="1" ht="31.5" customHeight="1">
      <c r="A38" s="93" t="s">
        <v>66</v>
      </c>
      <c r="B38" s="82" t="s">
        <v>67</v>
      </c>
      <c r="C38" s="82" t="s">
        <v>213</v>
      </c>
      <c r="D38" s="92" t="s">
        <v>365</v>
      </c>
      <c r="E38" s="33" t="s">
        <v>248</v>
      </c>
      <c r="F38" s="30" t="s">
        <v>311</v>
      </c>
      <c r="G38" s="86">
        <v>6</v>
      </c>
    </row>
    <row r="39" spans="1:7" ht="46.5" customHeight="1">
      <c r="A39" s="93"/>
      <c r="B39" s="83"/>
      <c r="C39" s="83"/>
      <c r="D39" s="92"/>
      <c r="E39" s="33" t="s">
        <v>69</v>
      </c>
      <c r="F39" s="31" t="s">
        <v>312</v>
      </c>
      <c r="G39" s="87"/>
    </row>
    <row r="40" spans="1:7" ht="121.5" customHeight="1">
      <c r="A40" s="93"/>
      <c r="B40" s="84"/>
      <c r="C40" s="84"/>
      <c r="D40" s="92"/>
      <c r="E40" s="33" t="s">
        <v>249</v>
      </c>
      <c r="F40" s="32" t="s">
        <v>313</v>
      </c>
      <c r="G40" s="88"/>
    </row>
    <row r="41" spans="1:7" s="2" customFormat="1" ht="46.5" customHeight="1">
      <c r="A41" s="94" t="s">
        <v>70</v>
      </c>
      <c r="B41" s="82" t="s">
        <v>71</v>
      </c>
      <c r="C41" s="82" t="s">
        <v>214</v>
      </c>
      <c r="D41" s="92" t="s">
        <v>366</v>
      </c>
      <c r="E41" s="33" t="s">
        <v>73</v>
      </c>
      <c r="F41" s="30" t="s">
        <v>311</v>
      </c>
      <c r="G41" s="86">
        <v>7</v>
      </c>
    </row>
    <row r="42" spans="1:7" ht="61.5" customHeight="1">
      <c r="A42" s="95"/>
      <c r="B42" s="83"/>
      <c r="C42" s="83"/>
      <c r="D42" s="92"/>
      <c r="E42" s="33" t="s">
        <v>74</v>
      </c>
      <c r="F42" s="31" t="s">
        <v>312</v>
      </c>
      <c r="G42" s="87"/>
    </row>
    <row r="43" spans="1:7" ht="153.75" customHeight="1">
      <c r="A43" s="95"/>
      <c r="B43" s="83"/>
      <c r="C43" s="84"/>
      <c r="D43" s="92"/>
      <c r="E43" s="33" t="s">
        <v>250</v>
      </c>
      <c r="F43" s="32" t="s">
        <v>313</v>
      </c>
      <c r="G43" s="88"/>
    </row>
    <row r="44" spans="1:7" s="2" customFormat="1" ht="31.5" customHeight="1">
      <c r="A44" s="95"/>
      <c r="B44" s="83"/>
      <c r="C44" s="82" t="s">
        <v>215</v>
      </c>
      <c r="D44" s="92" t="s">
        <v>367</v>
      </c>
      <c r="E44" s="33" t="s">
        <v>76</v>
      </c>
      <c r="F44" s="30" t="s">
        <v>311</v>
      </c>
      <c r="G44" s="86">
        <v>7</v>
      </c>
    </row>
    <row r="45" spans="1:7" ht="61.5" customHeight="1">
      <c r="A45" s="95"/>
      <c r="B45" s="83"/>
      <c r="C45" s="83"/>
      <c r="D45" s="92"/>
      <c r="E45" s="33" t="s">
        <v>77</v>
      </c>
      <c r="F45" s="31" t="s">
        <v>312</v>
      </c>
      <c r="G45" s="87"/>
    </row>
    <row r="46" spans="1:7" ht="123" customHeight="1">
      <c r="A46" s="95"/>
      <c r="B46" s="83"/>
      <c r="C46" s="84"/>
      <c r="D46" s="92"/>
      <c r="E46" s="33" t="s">
        <v>78</v>
      </c>
      <c r="F46" s="32" t="s">
        <v>313</v>
      </c>
      <c r="G46" s="88"/>
    </row>
    <row r="47" spans="1:7" s="2" customFormat="1" ht="45" customHeight="1">
      <c r="A47" s="95"/>
      <c r="B47" s="83"/>
      <c r="C47" s="82" t="s">
        <v>216</v>
      </c>
      <c r="D47" s="92" t="s">
        <v>368</v>
      </c>
      <c r="E47" s="33" t="s">
        <v>80</v>
      </c>
      <c r="F47" s="30" t="s">
        <v>311</v>
      </c>
      <c r="G47" s="86">
        <v>8</v>
      </c>
    </row>
    <row r="48" spans="1:7" ht="61.5" customHeight="1">
      <c r="A48" s="95"/>
      <c r="B48" s="83"/>
      <c r="C48" s="83"/>
      <c r="D48" s="92"/>
      <c r="E48" s="33" t="s">
        <v>81</v>
      </c>
      <c r="F48" s="31" t="s">
        <v>312</v>
      </c>
      <c r="G48" s="87"/>
    </row>
    <row r="49" spans="1:7" ht="121.5" customHeight="1">
      <c r="A49" s="96"/>
      <c r="B49" s="84"/>
      <c r="C49" s="84"/>
      <c r="D49" s="92"/>
      <c r="E49" s="33" t="s">
        <v>82</v>
      </c>
      <c r="F49" s="32" t="s">
        <v>313</v>
      </c>
      <c r="G49" s="88"/>
    </row>
    <row r="50" spans="1:7" ht="36.75" customHeight="1">
      <c r="A50" s="36"/>
      <c r="B50" s="6" t="s">
        <v>83</v>
      </c>
      <c r="E50" s="34"/>
    </row>
    <row r="51" spans="1:7" ht="61.5" customHeight="1">
      <c r="A51" s="81" t="s">
        <v>84</v>
      </c>
      <c r="B51" s="82" t="s">
        <v>85</v>
      </c>
      <c r="C51" s="82" t="s">
        <v>217</v>
      </c>
      <c r="D51" s="85"/>
      <c r="E51" s="33" t="s">
        <v>251</v>
      </c>
      <c r="F51" s="30" t="s">
        <v>311</v>
      </c>
      <c r="G51" s="86">
        <v>6</v>
      </c>
    </row>
    <row r="52" spans="1:7" ht="61.5" customHeight="1">
      <c r="A52" s="81"/>
      <c r="B52" s="83"/>
      <c r="C52" s="83"/>
      <c r="D52" s="85"/>
      <c r="E52" s="33" t="s">
        <v>87</v>
      </c>
      <c r="F52" s="31" t="s">
        <v>312</v>
      </c>
      <c r="G52" s="87"/>
    </row>
    <row r="53" spans="1:7" ht="76.5" customHeight="1">
      <c r="A53" s="81"/>
      <c r="B53" s="84"/>
      <c r="C53" s="84"/>
      <c r="D53" s="85"/>
      <c r="E53" s="33" t="s">
        <v>252</v>
      </c>
      <c r="F53" s="32" t="s">
        <v>313</v>
      </c>
      <c r="G53" s="88"/>
    </row>
    <row r="54" spans="1:7" ht="61.5" customHeight="1">
      <c r="A54" s="89" t="s">
        <v>88</v>
      </c>
      <c r="B54" s="82" t="s">
        <v>89</v>
      </c>
      <c r="C54" s="82" t="s">
        <v>218</v>
      </c>
      <c r="D54" s="85"/>
      <c r="E54" s="33" t="s">
        <v>91</v>
      </c>
      <c r="F54" s="30" t="s">
        <v>311</v>
      </c>
      <c r="G54" s="86">
        <v>5</v>
      </c>
    </row>
    <row r="55" spans="1:7" ht="91.5" customHeight="1">
      <c r="A55" s="90"/>
      <c r="B55" s="83"/>
      <c r="C55" s="83"/>
      <c r="D55" s="85"/>
      <c r="E55" s="33" t="s">
        <v>92</v>
      </c>
      <c r="F55" s="31" t="s">
        <v>312</v>
      </c>
      <c r="G55" s="87"/>
    </row>
    <row r="56" spans="1:7" ht="106.5" customHeight="1">
      <c r="A56" s="90"/>
      <c r="B56" s="83"/>
      <c r="C56" s="84"/>
      <c r="D56" s="85"/>
      <c r="E56" s="33" t="s">
        <v>253</v>
      </c>
      <c r="F56" s="32" t="s">
        <v>313</v>
      </c>
      <c r="G56" s="88"/>
    </row>
    <row r="57" spans="1:7" ht="46.5" customHeight="1">
      <c r="A57" s="90"/>
      <c r="B57" s="83"/>
      <c r="C57" s="82" t="s">
        <v>219</v>
      </c>
      <c r="D57" s="85"/>
      <c r="E57" s="33" t="s">
        <v>94</v>
      </c>
      <c r="F57" s="30" t="s">
        <v>311</v>
      </c>
      <c r="G57" s="86">
        <v>5</v>
      </c>
    </row>
    <row r="58" spans="1:7" ht="61.5" customHeight="1">
      <c r="A58" s="90"/>
      <c r="B58" s="83"/>
      <c r="C58" s="83"/>
      <c r="D58" s="85"/>
      <c r="E58" s="33" t="s">
        <v>95</v>
      </c>
      <c r="F58" s="31" t="s">
        <v>312</v>
      </c>
      <c r="G58" s="87"/>
    </row>
    <row r="59" spans="1:7" ht="76.5" customHeight="1">
      <c r="A59" s="91"/>
      <c r="B59" s="84"/>
      <c r="C59" s="84"/>
      <c r="D59" s="85"/>
      <c r="E59" s="33" t="s">
        <v>96</v>
      </c>
      <c r="F59" s="32" t="s">
        <v>313</v>
      </c>
      <c r="G59" s="88"/>
    </row>
    <row r="60" spans="1:7" ht="60" customHeight="1">
      <c r="A60" s="81" t="s">
        <v>97</v>
      </c>
      <c r="B60" s="82" t="s">
        <v>220</v>
      </c>
      <c r="C60" s="82" t="s">
        <v>224</v>
      </c>
      <c r="D60" s="85"/>
      <c r="E60" s="33" t="s">
        <v>254</v>
      </c>
      <c r="F60" s="30" t="s">
        <v>311</v>
      </c>
      <c r="G60" s="86">
        <v>7</v>
      </c>
    </row>
    <row r="61" spans="1:7" ht="106.5" customHeight="1">
      <c r="A61" s="81"/>
      <c r="B61" s="83"/>
      <c r="C61" s="83"/>
      <c r="D61" s="85"/>
      <c r="E61" s="33" t="s">
        <v>99</v>
      </c>
      <c r="F61" s="31" t="s">
        <v>312</v>
      </c>
      <c r="G61" s="87"/>
    </row>
    <row r="62" spans="1:7" ht="199.5" customHeight="1">
      <c r="A62" s="81"/>
      <c r="B62" s="84"/>
      <c r="C62" s="84"/>
      <c r="D62" s="85"/>
      <c r="E62" s="33" t="s">
        <v>255</v>
      </c>
      <c r="F62" s="32" t="s">
        <v>313</v>
      </c>
      <c r="G62" s="88"/>
    </row>
    <row r="63" spans="1:7" ht="32.25" customHeight="1">
      <c r="A63" s="36"/>
      <c r="B63" s="6" t="s">
        <v>100</v>
      </c>
      <c r="E63" s="34"/>
      <c r="G63"/>
    </row>
    <row r="64" spans="1:7" ht="61.5" customHeight="1">
      <c r="A64" s="89" t="s">
        <v>101</v>
      </c>
      <c r="B64" s="82" t="s">
        <v>102</v>
      </c>
      <c r="C64" s="82" t="s">
        <v>221</v>
      </c>
      <c r="D64" s="85"/>
      <c r="E64" s="33" t="s">
        <v>256</v>
      </c>
      <c r="F64" s="30" t="s">
        <v>311</v>
      </c>
      <c r="G64" s="86">
        <v>9</v>
      </c>
    </row>
    <row r="65" spans="1:7" ht="153.75" customHeight="1">
      <c r="A65" s="90"/>
      <c r="B65" s="83"/>
      <c r="C65" s="83"/>
      <c r="D65" s="85"/>
      <c r="E65" s="33" t="s">
        <v>104</v>
      </c>
      <c r="F65" s="31" t="s">
        <v>312</v>
      </c>
      <c r="G65" s="87"/>
    </row>
    <row r="66" spans="1:7" ht="106.5" customHeight="1">
      <c r="A66" s="90"/>
      <c r="B66" s="83"/>
      <c r="C66" s="84"/>
      <c r="D66" s="85"/>
      <c r="E66" s="33" t="s">
        <v>105</v>
      </c>
      <c r="F66" s="32" t="s">
        <v>313</v>
      </c>
      <c r="G66" s="88"/>
    </row>
    <row r="67" spans="1:7" ht="61.5" customHeight="1">
      <c r="A67" s="90"/>
      <c r="B67" s="83"/>
      <c r="C67" s="82" t="s">
        <v>222</v>
      </c>
      <c r="D67" s="85"/>
      <c r="E67" s="33" t="s">
        <v>107</v>
      </c>
      <c r="F67" s="30" t="s">
        <v>311</v>
      </c>
      <c r="G67" s="86">
        <v>6</v>
      </c>
    </row>
    <row r="68" spans="1:7" ht="91.5" customHeight="1">
      <c r="A68" s="90"/>
      <c r="B68" s="83"/>
      <c r="C68" s="83"/>
      <c r="D68" s="85"/>
      <c r="E68" s="33" t="s">
        <v>108</v>
      </c>
      <c r="F68" s="31" t="s">
        <v>312</v>
      </c>
      <c r="G68" s="87"/>
    </row>
    <row r="69" spans="1:7" ht="138.75" customHeight="1">
      <c r="A69" s="90"/>
      <c r="B69" s="83"/>
      <c r="C69" s="84"/>
      <c r="D69" s="85"/>
      <c r="E69" s="33" t="s">
        <v>109</v>
      </c>
      <c r="F69" s="32" t="s">
        <v>313</v>
      </c>
      <c r="G69" s="88"/>
    </row>
    <row r="70" spans="1:7" ht="80.25" customHeight="1">
      <c r="A70" s="90"/>
      <c r="B70" s="83"/>
      <c r="C70" s="82" t="s">
        <v>223</v>
      </c>
      <c r="D70" s="92" t="s">
        <v>379</v>
      </c>
      <c r="E70" s="33" t="s">
        <v>111</v>
      </c>
      <c r="F70" s="30" t="s">
        <v>311</v>
      </c>
      <c r="G70" s="86">
        <v>3</v>
      </c>
    </row>
    <row r="71" spans="1:7" ht="76.5" customHeight="1">
      <c r="A71" s="90"/>
      <c r="B71" s="83"/>
      <c r="C71" s="83"/>
      <c r="D71" s="92"/>
      <c r="E71" s="33" t="s">
        <v>112</v>
      </c>
      <c r="F71" s="31" t="s">
        <v>312</v>
      </c>
      <c r="G71" s="87"/>
    </row>
    <row r="72" spans="1:7" ht="76.5" customHeight="1">
      <c r="A72" s="91"/>
      <c r="B72" s="84"/>
      <c r="C72" s="84"/>
      <c r="D72" s="92"/>
      <c r="E72" s="33" t="s">
        <v>113</v>
      </c>
      <c r="F72" s="32" t="s">
        <v>313</v>
      </c>
      <c r="G72" s="88"/>
    </row>
  </sheetData>
  <mergeCells count="92">
    <mergeCell ref="A7:A9"/>
    <mergeCell ref="B7:B9"/>
    <mergeCell ref="C7:C9"/>
    <mergeCell ref="D7:D9"/>
    <mergeCell ref="G7:G9"/>
    <mergeCell ref="A4:A6"/>
    <mergeCell ref="B4:B6"/>
    <mergeCell ref="C4:C6"/>
    <mergeCell ref="D4:D6"/>
    <mergeCell ref="G4:G6"/>
    <mergeCell ref="A13:A15"/>
    <mergeCell ref="B13:B15"/>
    <mergeCell ref="C13:C15"/>
    <mergeCell ref="D13:D15"/>
    <mergeCell ref="G13:G15"/>
    <mergeCell ref="A10:A12"/>
    <mergeCell ref="B10:B12"/>
    <mergeCell ref="C10:C12"/>
    <mergeCell ref="D10:D12"/>
    <mergeCell ref="G10:G12"/>
    <mergeCell ref="A16:A18"/>
    <mergeCell ref="B16:B18"/>
    <mergeCell ref="C16:C18"/>
    <mergeCell ref="D16:D18"/>
    <mergeCell ref="G16:G18"/>
    <mergeCell ref="C22:C24"/>
    <mergeCell ref="D22:D24"/>
    <mergeCell ref="G22:G24"/>
    <mergeCell ref="A26:A37"/>
    <mergeCell ref="B26:B37"/>
    <mergeCell ref="C26:C28"/>
    <mergeCell ref="D26:D28"/>
    <mergeCell ref="G26:G28"/>
    <mergeCell ref="C29:C31"/>
    <mergeCell ref="D29:D31"/>
    <mergeCell ref="A19:A24"/>
    <mergeCell ref="B19:B24"/>
    <mergeCell ref="C19:C21"/>
    <mergeCell ref="D19:D21"/>
    <mergeCell ref="G19:G21"/>
    <mergeCell ref="G29:G31"/>
    <mergeCell ref="C32:C34"/>
    <mergeCell ref="D32:D34"/>
    <mergeCell ref="G32:G34"/>
    <mergeCell ref="C35:C37"/>
    <mergeCell ref="D35:D37"/>
    <mergeCell ref="G35:G37"/>
    <mergeCell ref="A41:A49"/>
    <mergeCell ref="B41:B49"/>
    <mergeCell ref="C41:C43"/>
    <mergeCell ref="D41:D43"/>
    <mergeCell ref="G41:G43"/>
    <mergeCell ref="C44:C46"/>
    <mergeCell ref="D44:D46"/>
    <mergeCell ref="G44:G46"/>
    <mergeCell ref="D47:D49"/>
    <mergeCell ref="G47:G49"/>
    <mergeCell ref="C47:C49"/>
    <mergeCell ref="A38:A40"/>
    <mergeCell ref="B38:B40"/>
    <mergeCell ref="C38:C40"/>
    <mergeCell ref="D38:D40"/>
    <mergeCell ref="G38:G40"/>
    <mergeCell ref="A51:A53"/>
    <mergeCell ref="B51:B53"/>
    <mergeCell ref="C51:C53"/>
    <mergeCell ref="D51:D53"/>
    <mergeCell ref="G51:G53"/>
    <mergeCell ref="A54:A59"/>
    <mergeCell ref="B54:B59"/>
    <mergeCell ref="C54:C56"/>
    <mergeCell ref="D54:D56"/>
    <mergeCell ref="G54:G56"/>
    <mergeCell ref="C57:C59"/>
    <mergeCell ref="D57:D59"/>
    <mergeCell ref="G57:G59"/>
    <mergeCell ref="A64:A72"/>
    <mergeCell ref="B64:B72"/>
    <mergeCell ref="C64:C66"/>
    <mergeCell ref="D64:D66"/>
    <mergeCell ref="G64:G66"/>
    <mergeCell ref="C67:C69"/>
    <mergeCell ref="D67:D69"/>
    <mergeCell ref="G67:G69"/>
    <mergeCell ref="C70:C72"/>
    <mergeCell ref="D70:D72"/>
    <mergeCell ref="G70:G72"/>
    <mergeCell ref="A60:A62"/>
    <mergeCell ref="B60:B62"/>
    <mergeCell ref="C60:C62"/>
    <mergeCell ref="D60:D62"/>
    <mergeCell ref="G60:G62"/>
  </mergeCells>
  <conditionalFormatting sqref="G1:G2 G26:G49 G51:G62 G64:G1048576 G4:G24">
    <cfRule type="cellIs" dxfId="44" priority="1" operator="between">
      <formula>7</formula>
      <formula>9</formula>
    </cfRule>
    <cfRule type="cellIs" dxfId="43" priority="2" operator="between">
      <formula>4</formula>
      <formula>6</formula>
    </cfRule>
    <cfRule type="cellIs" dxfId="42" priority="3" operator="between">
      <formula>1</formula>
      <formula>3</formula>
    </cfRule>
  </conditionalFormatting>
  <dataValidations count="1">
    <dataValidation type="list" allowBlank="1" showInputMessage="1" showErrorMessage="1" sqref="G1:G2 G4:G1048576">
      <formula1>"0,1,2,3,4,5,6,7,8,9"</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0070C0"/>
  </sheetPr>
  <dimension ref="A1:G33"/>
  <sheetViews>
    <sheetView showGridLines="0" topLeftCell="A22" zoomScale="60" zoomScaleNormal="60" workbookViewId="0">
      <selection activeCell="E15" sqref="E15"/>
    </sheetView>
  </sheetViews>
  <sheetFormatPr defaultRowHeight="15"/>
  <cols>
    <col min="1" max="1" width="6.7109375" customWidth="1"/>
    <col min="2" max="3" width="28.7109375" customWidth="1"/>
    <col min="4" max="4" width="25.7109375" style="2" customWidth="1"/>
    <col min="5" max="5" width="58.42578125" customWidth="1"/>
    <col min="6" max="6" width="12.7109375" customWidth="1"/>
    <col min="7" max="7" width="18.7109375" customWidth="1"/>
  </cols>
  <sheetData>
    <row r="1" spans="1:7" ht="48" customHeight="1">
      <c r="B1" s="44"/>
      <c r="C1" s="43"/>
    </row>
    <row r="2" spans="1:7" ht="30.75" customHeight="1">
      <c r="B2" s="6"/>
      <c r="C2" s="7"/>
    </row>
    <row r="3" spans="1:7" s="2" customFormat="1" ht="45">
      <c r="A3" s="39"/>
      <c r="B3" s="38" t="s">
        <v>19</v>
      </c>
      <c r="C3" s="38" t="s">
        <v>20</v>
      </c>
      <c r="D3" s="38" t="s">
        <v>114</v>
      </c>
      <c r="E3" s="38" t="s">
        <v>310</v>
      </c>
      <c r="F3" s="38" t="s">
        <v>22</v>
      </c>
      <c r="G3" s="38" t="s">
        <v>308</v>
      </c>
    </row>
    <row r="4" spans="1:7" s="2" customFormat="1" ht="60">
      <c r="A4" s="101" t="s">
        <v>115</v>
      </c>
      <c r="B4" s="82" t="s">
        <v>116</v>
      </c>
      <c r="C4" s="82" t="s">
        <v>225</v>
      </c>
      <c r="D4" s="100" t="s">
        <v>370</v>
      </c>
      <c r="E4" s="33" t="s">
        <v>118</v>
      </c>
      <c r="F4" s="30" t="s">
        <v>311</v>
      </c>
      <c r="G4" s="86">
        <v>7</v>
      </c>
    </row>
    <row r="5" spans="1:7" ht="60">
      <c r="A5" s="101"/>
      <c r="B5" s="83"/>
      <c r="C5" s="83"/>
      <c r="D5" s="100"/>
      <c r="E5" s="33" t="s">
        <v>119</v>
      </c>
      <c r="F5" s="31" t="s">
        <v>312</v>
      </c>
      <c r="G5" s="87"/>
    </row>
    <row r="6" spans="1:7" ht="111" customHeight="1">
      <c r="A6" s="101"/>
      <c r="B6" s="84"/>
      <c r="C6" s="84"/>
      <c r="D6" s="100"/>
      <c r="E6" s="33" t="s">
        <v>120</v>
      </c>
      <c r="F6" s="32" t="s">
        <v>313</v>
      </c>
      <c r="G6" s="88"/>
    </row>
    <row r="7" spans="1:7" s="2" customFormat="1" ht="75">
      <c r="A7" s="101" t="s">
        <v>121</v>
      </c>
      <c r="B7" s="82" t="s">
        <v>122</v>
      </c>
      <c r="C7" s="82" t="s">
        <v>226</v>
      </c>
      <c r="D7" s="100"/>
      <c r="E7" s="33" t="s">
        <v>124</v>
      </c>
      <c r="F7" s="30" t="s">
        <v>311</v>
      </c>
      <c r="G7" s="86"/>
    </row>
    <row r="8" spans="1:7" ht="75">
      <c r="A8" s="101"/>
      <c r="B8" s="83"/>
      <c r="C8" s="83"/>
      <c r="D8" s="100"/>
      <c r="E8" s="33" t="s">
        <v>125</v>
      </c>
      <c r="F8" s="31" t="s">
        <v>312</v>
      </c>
      <c r="G8" s="87"/>
    </row>
    <row r="9" spans="1:7" ht="120">
      <c r="A9" s="101"/>
      <c r="B9" s="84"/>
      <c r="C9" s="84"/>
      <c r="D9" s="100"/>
      <c r="E9" s="33" t="s">
        <v>257</v>
      </c>
      <c r="F9" s="32" t="s">
        <v>313</v>
      </c>
      <c r="G9" s="88"/>
    </row>
    <row r="10" spans="1:7" s="2" customFormat="1" ht="45">
      <c r="A10" s="101" t="s">
        <v>126</v>
      </c>
      <c r="B10" s="82" t="s">
        <v>227</v>
      </c>
      <c r="C10" s="82" t="s">
        <v>228</v>
      </c>
      <c r="D10" s="100" t="s">
        <v>372</v>
      </c>
      <c r="E10" s="33" t="s">
        <v>258</v>
      </c>
      <c r="F10" s="30" t="s">
        <v>311</v>
      </c>
      <c r="G10" s="86">
        <v>8</v>
      </c>
    </row>
    <row r="11" spans="1:7" ht="60">
      <c r="A11" s="101"/>
      <c r="B11" s="83"/>
      <c r="C11" s="83"/>
      <c r="D11" s="100"/>
      <c r="E11" s="33" t="s">
        <v>128</v>
      </c>
      <c r="F11" s="31" t="s">
        <v>312</v>
      </c>
      <c r="G11" s="87"/>
    </row>
    <row r="12" spans="1:7" ht="90">
      <c r="A12" s="101"/>
      <c r="B12" s="84"/>
      <c r="C12" s="84"/>
      <c r="D12" s="100"/>
      <c r="E12" s="33" t="s">
        <v>259</v>
      </c>
      <c r="F12" s="32" t="s">
        <v>313</v>
      </c>
      <c r="G12" s="88"/>
    </row>
    <row r="13" spans="1:7" s="2" customFormat="1" ht="75">
      <c r="A13" s="101" t="s">
        <v>129</v>
      </c>
      <c r="B13" s="82" t="s">
        <v>314</v>
      </c>
      <c r="C13" s="82" t="s">
        <v>229</v>
      </c>
      <c r="D13" s="100" t="s">
        <v>373</v>
      </c>
      <c r="E13" s="33" t="s">
        <v>371</v>
      </c>
      <c r="F13" s="30" t="s">
        <v>311</v>
      </c>
      <c r="G13" s="86">
        <v>6</v>
      </c>
    </row>
    <row r="14" spans="1:7" ht="123" customHeight="1">
      <c r="A14" s="101"/>
      <c r="B14" s="83"/>
      <c r="C14" s="83"/>
      <c r="D14" s="100"/>
      <c r="E14" s="33" t="s">
        <v>131</v>
      </c>
      <c r="F14" s="31" t="s">
        <v>312</v>
      </c>
      <c r="G14" s="87"/>
    </row>
    <row r="15" spans="1:7" ht="135">
      <c r="A15" s="101"/>
      <c r="B15" s="84"/>
      <c r="C15" s="84"/>
      <c r="D15" s="100"/>
      <c r="E15" s="33" t="s">
        <v>132</v>
      </c>
      <c r="F15" s="32" t="s">
        <v>313</v>
      </c>
      <c r="G15" s="88"/>
    </row>
    <row r="16" spans="1:7" s="2" customFormat="1" ht="54" customHeight="1">
      <c r="A16" s="102" t="s">
        <v>133</v>
      </c>
      <c r="B16" s="82" t="s">
        <v>134</v>
      </c>
      <c r="C16" s="82" t="s">
        <v>230</v>
      </c>
      <c r="D16" s="100"/>
      <c r="E16" s="33" t="s">
        <v>260</v>
      </c>
      <c r="F16" s="30" t="s">
        <v>311</v>
      </c>
      <c r="G16" s="86">
        <v>7</v>
      </c>
    </row>
    <row r="17" spans="1:7" ht="105">
      <c r="A17" s="103"/>
      <c r="B17" s="83"/>
      <c r="C17" s="83"/>
      <c r="D17" s="100"/>
      <c r="E17" s="33" t="s">
        <v>136</v>
      </c>
      <c r="F17" s="31" t="s">
        <v>312</v>
      </c>
      <c r="G17" s="87"/>
    </row>
    <row r="18" spans="1:7" ht="120">
      <c r="A18" s="103"/>
      <c r="B18" s="83"/>
      <c r="C18" s="84"/>
      <c r="D18" s="100"/>
      <c r="E18" s="33" t="s">
        <v>137</v>
      </c>
      <c r="F18" s="32" t="s">
        <v>313</v>
      </c>
      <c r="G18" s="88"/>
    </row>
    <row r="19" spans="1:7" s="2" customFormat="1" ht="60">
      <c r="A19" s="103"/>
      <c r="B19" s="83"/>
      <c r="C19" s="82" t="s">
        <v>231</v>
      </c>
      <c r="D19" s="100" t="s">
        <v>374</v>
      </c>
      <c r="E19" s="33" t="s">
        <v>139</v>
      </c>
      <c r="F19" s="30" t="s">
        <v>311</v>
      </c>
      <c r="G19" s="86">
        <v>7</v>
      </c>
    </row>
    <row r="20" spans="1:7" ht="125.25" customHeight="1">
      <c r="A20" s="103"/>
      <c r="B20" s="83"/>
      <c r="C20" s="83"/>
      <c r="D20" s="100"/>
      <c r="E20" s="33" t="s">
        <v>140</v>
      </c>
      <c r="F20" s="31" t="s">
        <v>312</v>
      </c>
      <c r="G20" s="87"/>
    </row>
    <row r="21" spans="1:7" ht="123.75" customHeight="1">
      <c r="A21" s="103"/>
      <c r="B21" s="83"/>
      <c r="C21" s="84"/>
      <c r="D21" s="100"/>
      <c r="E21" s="33" t="s">
        <v>141</v>
      </c>
      <c r="F21" s="32" t="s">
        <v>313</v>
      </c>
      <c r="G21" s="88"/>
    </row>
    <row r="22" spans="1:7" s="2" customFormat="1" ht="75">
      <c r="A22" s="103"/>
      <c r="B22" s="83"/>
      <c r="C22" s="82" t="s">
        <v>232</v>
      </c>
      <c r="D22" s="100" t="s">
        <v>375</v>
      </c>
      <c r="E22" s="33" t="s">
        <v>143</v>
      </c>
      <c r="F22" s="30" t="s">
        <v>311</v>
      </c>
      <c r="G22" s="86">
        <v>8</v>
      </c>
    </row>
    <row r="23" spans="1:7" ht="93.75" customHeight="1">
      <c r="A23" s="103"/>
      <c r="B23" s="83"/>
      <c r="C23" s="83"/>
      <c r="D23" s="100"/>
      <c r="E23" s="33" t="s">
        <v>144</v>
      </c>
      <c r="F23" s="31" t="s">
        <v>312</v>
      </c>
      <c r="G23" s="87"/>
    </row>
    <row r="24" spans="1:7" ht="90">
      <c r="A24" s="103"/>
      <c r="B24" s="83"/>
      <c r="C24" s="84"/>
      <c r="D24" s="100"/>
      <c r="E24" s="33" t="s">
        <v>145</v>
      </c>
      <c r="F24" s="32" t="s">
        <v>313</v>
      </c>
      <c r="G24" s="88"/>
    </row>
    <row r="25" spans="1:7" s="2" customFormat="1" ht="45">
      <c r="A25" s="103"/>
      <c r="B25" s="83"/>
      <c r="C25" s="82" t="s">
        <v>233</v>
      </c>
      <c r="D25" s="100"/>
      <c r="E25" s="33" t="s">
        <v>147</v>
      </c>
      <c r="F25" s="30" t="s">
        <v>311</v>
      </c>
      <c r="G25" s="86">
        <v>9</v>
      </c>
    </row>
    <row r="26" spans="1:7" ht="75">
      <c r="A26" s="103"/>
      <c r="B26" s="83"/>
      <c r="C26" s="83"/>
      <c r="D26" s="100"/>
      <c r="E26" s="33" t="s">
        <v>148</v>
      </c>
      <c r="F26" s="31" t="s">
        <v>312</v>
      </c>
      <c r="G26" s="87"/>
    </row>
    <row r="27" spans="1:7" ht="105">
      <c r="A27" s="104"/>
      <c r="B27" s="84"/>
      <c r="C27" s="84"/>
      <c r="D27" s="100"/>
      <c r="E27" s="33" t="s">
        <v>149</v>
      </c>
      <c r="F27" s="32" t="s">
        <v>313</v>
      </c>
      <c r="G27" s="88"/>
    </row>
    <row r="28" spans="1:7" s="2" customFormat="1" ht="30">
      <c r="A28" s="101" t="s">
        <v>150</v>
      </c>
      <c r="B28" s="82" t="s">
        <v>151</v>
      </c>
      <c r="C28" s="82" t="s">
        <v>234</v>
      </c>
      <c r="D28" s="100" t="s">
        <v>376</v>
      </c>
      <c r="E28" s="33" t="s">
        <v>153</v>
      </c>
      <c r="F28" s="30" t="s">
        <v>311</v>
      </c>
      <c r="G28" s="86">
        <v>7</v>
      </c>
    </row>
    <row r="29" spans="1:7" ht="30">
      <c r="A29" s="101"/>
      <c r="B29" s="83"/>
      <c r="C29" s="83"/>
      <c r="D29" s="100"/>
      <c r="E29" s="33" t="s">
        <v>154</v>
      </c>
      <c r="F29" s="31" t="s">
        <v>312</v>
      </c>
      <c r="G29" s="87"/>
    </row>
    <row r="30" spans="1:7" ht="125.25" customHeight="1">
      <c r="A30" s="101"/>
      <c r="B30" s="84"/>
      <c r="C30" s="84"/>
      <c r="D30" s="100"/>
      <c r="E30" s="33" t="s">
        <v>261</v>
      </c>
      <c r="F30" s="32" t="s">
        <v>313</v>
      </c>
      <c r="G30" s="88"/>
    </row>
    <row r="31" spans="1:7" s="2" customFormat="1" ht="45">
      <c r="A31" s="101" t="s">
        <v>155</v>
      </c>
      <c r="B31" s="82" t="s">
        <v>156</v>
      </c>
      <c r="C31" s="82" t="s">
        <v>235</v>
      </c>
      <c r="D31" s="100"/>
      <c r="E31" s="33" t="s">
        <v>158</v>
      </c>
      <c r="F31" s="30" t="s">
        <v>311</v>
      </c>
      <c r="G31" s="86">
        <v>8</v>
      </c>
    </row>
    <row r="32" spans="1:7" ht="75">
      <c r="A32" s="101"/>
      <c r="B32" s="83"/>
      <c r="C32" s="83"/>
      <c r="D32" s="100"/>
      <c r="E32" s="33" t="s">
        <v>262</v>
      </c>
      <c r="F32" s="31" t="s">
        <v>312</v>
      </c>
      <c r="G32" s="87"/>
    </row>
    <row r="33" spans="1:7" ht="140.25" customHeight="1">
      <c r="A33" s="101"/>
      <c r="B33" s="84"/>
      <c r="C33" s="84"/>
      <c r="D33" s="100"/>
      <c r="E33" s="33" t="s">
        <v>263</v>
      </c>
      <c r="F33" s="32" t="s">
        <v>313</v>
      </c>
      <c r="G33" s="88"/>
    </row>
  </sheetData>
  <mergeCells count="44">
    <mergeCell ref="A7:A9"/>
    <mergeCell ref="B7:B9"/>
    <mergeCell ref="C7:C9"/>
    <mergeCell ref="D7:D9"/>
    <mergeCell ref="G7:G9"/>
    <mergeCell ref="A4:A6"/>
    <mergeCell ref="B4:B6"/>
    <mergeCell ref="C4:C6"/>
    <mergeCell ref="D4:D6"/>
    <mergeCell ref="G4:G6"/>
    <mergeCell ref="G13:G15"/>
    <mergeCell ref="C22:C24"/>
    <mergeCell ref="D22:D24"/>
    <mergeCell ref="A10:A12"/>
    <mergeCell ref="B10:B12"/>
    <mergeCell ref="C10:C12"/>
    <mergeCell ref="D10:D12"/>
    <mergeCell ref="G22:G24"/>
    <mergeCell ref="G10:G12"/>
    <mergeCell ref="A13:A15"/>
    <mergeCell ref="B13:B15"/>
    <mergeCell ref="C13:C15"/>
    <mergeCell ref="D13:D15"/>
    <mergeCell ref="C25:C27"/>
    <mergeCell ref="D25:D27"/>
    <mergeCell ref="G25:G27"/>
    <mergeCell ref="A28:A30"/>
    <mergeCell ref="B28:B30"/>
    <mergeCell ref="C28:C30"/>
    <mergeCell ref="D28:D30"/>
    <mergeCell ref="G28:G30"/>
    <mergeCell ref="A16:A27"/>
    <mergeCell ref="B16:B27"/>
    <mergeCell ref="C16:C18"/>
    <mergeCell ref="D16:D18"/>
    <mergeCell ref="G16:G18"/>
    <mergeCell ref="C19:C21"/>
    <mergeCell ref="D19:D21"/>
    <mergeCell ref="G19:G21"/>
    <mergeCell ref="A31:A33"/>
    <mergeCell ref="B31:B33"/>
    <mergeCell ref="C31:C33"/>
    <mergeCell ref="D31:D33"/>
    <mergeCell ref="G31:G33"/>
  </mergeCells>
  <conditionalFormatting sqref="G4:G33">
    <cfRule type="cellIs" dxfId="41" priority="1" operator="between">
      <formula>7</formula>
      <formula>9</formula>
    </cfRule>
    <cfRule type="cellIs" dxfId="40" priority="2" operator="between">
      <formula>4</formula>
      <formula>6</formula>
    </cfRule>
    <cfRule type="cellIs" dxfId="39" priority="3" operator="between">
      <formula>1</formula>
      <formula>3</formula>
    </cfRule>
  </conditionalFormatting>
  <dataValidations count="1">
    <dataValidation type="list" allowBlank="1" showInputMessage="1" showErrorMessage="1" sqref="G1:G2 G4:G1048576">
      <formula1>"0,1,2,3,4,5,6,7,8,9"</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tabColor rgb="FFFFFF00"/>
  </sheetPr>
  <dimension ref="A1:G20"/>
  <sheetViews>
    <sheetView showGridLines="0" topLeftCell="B1" zoomScale="80" zoomScaleNormal="80" workbookViewId="0">
      <selection activeCell="D18" sqref="D18:D20"/>
    </sheetView>
  </sheetViews>
  <sheetFormatPr defaultRowHeight="15"/>
  <cols>
    <col min="1" max="1" width="6.7109375" customWidth="1"/>
    <col min="2" max="2" width="30.42578125" customWidth="1"/>
    <col min="3" max="3" width="28.7109375" customWidth="1"/>
    <col min="4" max="4" width="25.7109375" style="2" customWidth="1"/>
    <col min="5" max="5" width="58.42578125" customWidth="1"/>
    <col min="6" max="6" width="12.7109375" customWidth="1"/>
    <col min="7" max="7" width="18.7109375" customWidth="1"/>
  </cols>
  <sheetData>
    <row r="1" spans="1:7" ht="46.5" customHeight="1">
      <c r="B1" s="44"/>
      <c r="C1" s="43"/>
    </row>
    <row r="2" spans="1:7" ht="21">
      <c r="B2" s="6" t="s">
        <v>160</v>
      </c>
      <c r="C2" s="7"/>
    </row>
    <row r="3" spans="1:7" s="2" customFormat="1" ht="45" customHeight="1">
      <c r="A3" s="41"/>
      <c r="B3" s="40" t="s">
        <v>19</v>
      </c>
      <c r="C3" s="40" t="s">
        <v>20</v>
      </c>
      <c r="D3" s="40" t="s">
        <v>21</v>
      </c>
      <c r="E3" s="40" t="s">
        <v>310</v>
      </c>
      <c r="F3" s="40" t="s">
        <v>22</v>
      </c>
      <c r="G3" s="40" t="s">
        <v>308</v>
      </c>
    </row>
    <row r="4" spans="1:7" s="2" customFormat="1" ht="45">
      <c r="A4" s="106" t="s">
        <v>161</v>
      </c>
      <c r="B4" s="82" t="s">
        <v>162</v>
      </c>
      <c r="C4" s="82" t="s">
        <v>236</v>
      </c>
      <c r="D4" s="100"/>
      <c r="E4" s="33" t="s">
        <v>164</v>
      </c>
      <c r="F4" s="30" t="s">
        <v>311</v>
      </c>
      <c r="G4" s="86"/>
    </row>
    <row r="5" spans="1:7" ht="45">
      <c r="A5" s="107"/>
      <c r="B5" s="83"/>
      <c r="C5" s="83"/>
      <c r="D5" s="100"/>
      <c r="E5" s="33" t="s">
        <v>165</v>
      </c>
      <c r="F5" s="31" t="s">
        <v>312</v>
      </c>
      <c r="G5" s="87"/>
    </row>
    <row r="6" spans="1:7" ht="75">
      <c r="A6" s="107"/>
      <c r="B6" s="83"/>
      <c r="C6" s="84"/>
      <c r="D6" s="100"/>
      <c r="E6" s="33" t="s">
        <v>166</v>
      </c>
      <c r="F6" s="32" t="s">
        <v>313</v>
      </c>
      <c r="G6" s="88"/>
    </row>
    <row r="7" spans="1:7" s="2" customFormat="1" ht="45">
      <c r="A7" s="107"/>
      <c r="B7" s="83"/>
      <c r="C7" s="82" t="s">
        <v>237</v>
      </c>
      <c r="D7" s="100"/>
      <c r="E7" s="33" t="s">
        <v>167</v>
      </c>
      <c r="F7" s="30" t="s">
        <v>311</v>
      </c>
      <c r="G7" s="86"/>
    </row>
    <row r="8" spans="1:7" ht="60">
      <c r="A8" s="107"/>
      <c r="B8" s="83"/>
      <c r="C8" s="83"/>
      <c r="D8" s="100"/>
      <c r="E8" s="33" t="s">
        <v>168</v>
      </c>
      <c r="F8" s="31" t="s">
        <v>312</v>
      </c>
      <c r="G8" s="87"/>
    </row>
    <row r="9" spans="1:7" ht="105">
      <c r="A9" s="108"/>
      <c r="B9" s="84"/>
      <c r="C9" s="84"/>
      <c r="D9" s="100"/>
      <c r="E9" s="33" t="s">
        <v>169</v>
      </c>
      <c r="F9" s="32" t="s">
        <v>313</v>
      </c>
      <c r="G9" s="88"/>
    </row>
    <row r="10" spans="1:7" ht="21">
      <c r="A10" s="42"/>
      <c r="B10" s="6" t="s">
        <v>170</v>
      </c>
      <c r="E10" s="34"/>
    </row>
    <row r="11" spans="1:7" s="2" customFormat="1" ht="60">
      <c r="A11" s="106" t="s">
        <v>171</v>
      </c>
      <c r="B11" s="82" t="s">
        <v>172</v>
      </c>
      <c r="C11" s="82" t="s">
        <v>238</v>
      </c>
      <c r="D11" s="100" t="s">
        <v>377</v>
      </c>
      <c r="E11" s="33" t="s">
        <v>174</v>
      </c>
      <c r="F11" s="30" t="s">
        <v>311</v>
      </c>
      <c r="G11" s="86">
        <v>6</v>
      </c>
    </row>
    <row r="12" spans="1:7" ht="90">
      <c r="A12" s="107"/>
      <c r="B12" s="83"/>
      <c r="C12" s="83"/>
      <c r="D12" s="100"/>
      <c r="E12" s="33" t="s">
        <v>175</v>
      </c>
      <c r="F12" s="31" t="s">
        <v>312</v>
      </c>
      <c r="G12" s="87"/>
    </row>
    <row r="13" spans="1:7" ht="75">
      <c r="A13" s="107"/>
      <c r="B13" s="83"/>
      <c r="C13" s="84"/>
      <c r="D13" s="100"/>
      <c r="E13" s="33" t="s">
        <v>176</v>
      </c>
      <c r="F13" s="32" t="s">
        <v>313</v>
      </c>
      <c r="G13" s="88"/>
    </row>
    <row r="14" spans="1:7" s="2" customFormat="1" ht="60">
      <c r="A14" s="107"/>
      <c r="B14" s="83"/>
      <c r="C14" s="82" t="s">
        <v>239</v>
      </c>
      <c r="D14" s="100" t="s">
        <v>378</v>
      </c>
      <c r="E14" s="33" t="s">
        <v>177</v>
      </c>
      <c r="F14" s="30" t="s">
        <v>311</v>
      </c>
      <c r="G14" s="86">
        <v>6</v>
      </c>
    </row>
    <row r="15" spans="1:7" ht="60">
      <c r="A15" s="107"/>
      <c r="B15" s="83"/>
      <c r="C15" s="83"/>
      <c r="D15" s="100"/>
      <c r="E15" s="33" t="s">
        <v>178</v>
      </c>
      <c r="F15" s="31" t="s">
        <v>312</v>
      </c>
      <c r="G15" s="87"/>
    </row>
    <row r="16" spans="1:7" ht="105">
      <c r="A16" s="108"/>
      <c r="B16" s="84"/>
      <c r="C16" s="84"/>
      <c r="D16" s="100"/>
      <c r="E16" s="33" t="s">
        <v>179</v>
      </c>
      <c r="F16" s="32" t="s">
        <v>313</v>
      </c>
      <c r="G16" s="88"/>
    </row>
    <row r="17" spans="1:7" ht="21">
      <c r="A17" s="42"/>
      <c r="B17" s="6" t="s">
        <v>180</v>
      </c>
      <c r="E17" s="34"/>
    </row>
    <row r="18" spans="1:7" s="2" customFormat="1" ht="60">
      <c r="A18" s="105" t="s">
        <v>181</v>
      </c>
      <c r="B18" s="82" t="s">
        <v>240</v>
      </c>
      <c r="C18" s="82" t="s">
        <v>241</v>
      </c>
      <c r="D18" s="100"/>
      <c r="E18" s="33" t="s">
        <v>183</v>
      </c>
      <c r="F18" s="30" t="s">
        <v>311</v>
      </c>
      <c r="G18" s="86">
        <v>5</v>
      </c>
    </row>
    <row r="19" spans="1:7" ht="105">
      <c r="A19" s="105"/>
      <c r="B19" s="83"/>
      <c r="C19" s="83"/>
      <c r="D19" s="100"/>
      <c r="E19" s="33" t="s">
        <v>184</v>
      </c>
      <c r="F19" s="31" t="s">
        <v>312</v>
      </c>
      <c r="G19" s="87"/>
    </row>
    <row r="20" spans="1:7" ht="150">
      <c r="A20" s="105"/>
      <c r="B20" s="84"/>
      <c r="C20" s="84"/>
      <c r="D20" s="100"/>
      <c r="E20" s="33" t="s">
        <v>185</v>
      </c>
      <c r="F20" s="32" t="s">
        <v>313</v>
      </c>
      <c r="G20" s="88"/>
    </row>
  </sheetData>
  <mergeCells count="21">
    <mergeCell ref="A4:A9"/>
    <mergeCell ref="B4:B9"/>
    <mergeCell ref="C4:C6"/>
    <mergeCell ref="D4:D6"/>
    <mergeCell ref="G4:G6"/>
    <mergeCell ref="C7:C9"/>
    <mergeCell ref="D7:D9"/>
    <mergeCell ref="G7:G9"/>
    <mergeCell ref="A11:A16"/>
    <mergeCell ref="B11:B16"/>
    <mergeCell ref="C11:C13"/>
    <mergeCell ref="D11:D13"/>
    <mergeCell ref="G11:G13"/>
    <mergeCell ref="C14:C16"/>
    <mergeCell ref="D14:D16"/>
    <mergeCell ref="G14:G16"/>
    <mergeCell ref="A18:A20"/>
    <mergeCell ref="B18:B20"/>
    <mergeCell ref="C18:C20"/>
    <mergeCell ref="D18:D20"/>
    <mergeCell ref="G18:G20"/>
  </mergeCells>
  <conditionalFormatting sqref="G4:G9">
    <cfRule type="cellIs" dxfId="38" priority="7" operator="between">
      <formula>7</formula>
      <formula>9</formula>
    </cfRule>
    <cfRule type="cellIs" dxfId="37" priority="8" operator="between">
      <formula>4</formula>
      <formula>6</formula>
    </cfRule>
    <cfRule type="cellIs" dxfId="36" priority="9" operator="between">
      <formula>1</formula>
      <formula>3</formula>
    </cfRule>
  </conditionalFormatting>
  <conditionalFormatting sqref="G11:G16">
    <cfRule type="cellIs" dxfId="35" priority="4" operator="between">
      <formula>7</formula>
      <formula>9</formula>
    </cfRule>
    <cfRule type="cellIs" dxfId="34" priority="5" operator="between">
      <formula>4</formula>
      <formula>6</formula>
    </cfRule>
    <cfRule type="cellIs" dxfId="33" priority="6" operator="between">
      <formula>1</formula>
      <formula>3</formula>
    </cfRule>
  </conditionalFormatting>
  <conditionalFormatting sqref="G18:G20">
    <cfRule type="cellIs" dxfId="32" priority="1" operator="between">
      <formula>7</formula>
      <formula>9</formula>
    </cfRule>
    <cfRule type="cellIs" dxfId="31" priority="2" operator="between">
      <formula>4</formula>
      <formula>6</formula>
    </cfRule>
    <cfRule type="cellIs" dxfId="30" priority="3" operator="between">
      <formula>1</formula>
      <formula>3</formula>
    </cfRule>
  </conditionalFormatting>
  <dataValidations count="1">
    <dataValidation type="list" allowBlank="1" showInputMessage="1" showErrorMessage="1" sqref="G1:G2 G4:G1048576">
      <formula1>"0,1,2,3,4,5,6,7,8,9"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tabColor rgb="FF00B0F0"/>
  </sheetPr>
  <dimension ref="A1:D17"/>
  <sheetViews>
    <sheetView showGridLines="0" zoomScale="80" zoomScaleNormal="80" workbookViewId="0">
      <selection activeCell="A5" sqref="A5"/>
    </sheetView>
  </sheetViews>
  <sheetFormatPr defaultRowHeight="15"/>
  <cols>
    <col min="1" max="1" width="64.140625" customWidth="1"/>
    <col min="2" max="2" width="34.5703125" style="9" customWidth="1"/>
    <col min="3" max="3" width="33.140625" style="10" customWidth="1"/>
    <col min="4" max="4" width="40.42578125" bestFit="1" customWidth="1"/>
  </cols>
  <sheetData>
    <row r="1" spans="1:4" ht="26.25">
      <c r="A1" s="8" t="s">
        <v>186</v>
      </c>
    </row>
    <row r="3" spans="1:4" ht="23.25">
      <c r="A3" s="11"/>
      <c r="B3" s="12" t="s">
        <v>187</v>
      </c>
      <c r="C3" s="13" t="s">
        <v>188</v>
      </c>
      <c r="D3" s="13" t="s">
        <v>189</v>
      </c>
    </row>
    <row r="4" spans="1:4" ht="23.25">
      <c r="A4" s="21" t="s">
        <v>17</v>
      </c>
      <c r="B4" s="14">
        <f>SUM(B5:B8)</f>
        <v>94</v>
      </c>
      <c r="C4" s="15">
        <f>B4/198</f>
        <v>0.47474747474747475</v>
      </c>
      <c r="D4" s="14" t="str">
        <f>IF(C4&lt;0.34,"Emerging",IF(C4&gt;0.67,"Excelling","Developing"))</f>
        <v>Developing</v>
      </c>
    </row>
    <row r="5" spans="1:4" ht="21">
      <c r="A5" s="16" t="s">
        <v>18</v>
      </c>
      <c r="B5" s="17">
        <f>SUM('Leadership and Management'!G4:G24)</f>
        <v>0</v>
      </c>
      <c r="C5" s="18">
        <f>B5/63</f>
        <v>0</v>
      </c>
      <c r="D5" s="14" t="str">
        <f>IF(C5&lt;0.34,"Emerging",IF(C5&gt;0.67,"Excelling","Developing"))</f>
        <v>Emerging</v>
      </c>
    </row>
    <row r="6" spans="1:4" ht="21">
      <c r="A6" s="16" t="s">
        <v>48</v>
      </c>
      <c r="B6" s="17">
        <f>SUM('Leadership and Management'!G26:G49)</f>
        <v>53</v>
      </c>
      <c r="C6" s="18">
        <f>B6/72</f>
        <v>0.73611111111111116</v>
      </c>
      <c r="D6" s="14" t="str">
        <f>IF(C6&lt;0.34,"Emerging",IF(C6&gt;0.67,"Excelling","Developing"))</f>
        <v>Excelling</v>
      </c>
    </row>
    <row r="7" spans="1:4" ht="21">
      <c r="A7" s="16" t="s">
        <v>83</v>
      </c>
      <c r="B7" s="17">
        <f>SUM('Leadership and Management'!G51:G62)</f>
        <v>23</v>
      </c>
      <c r="C7" s="18">
        <f>B7/36</f>
        <v>0.63888888888888884</v>
      </c>
      <c r="D7" s="14" t="str">
        <f>IF(C7&lt;0.34,"Emerging",IF(C7&gt;0.67,"Excelling","Developing"))</f>
        <v>Developing</v>
      </c>
    </row>
    <row r="8" spans="1:4" ht="21">
      <c r="A8" s="16" t="s">
        <v>100</v>
      </c>
      <c r="B8" s="17">
        <f>SUM('Leadership and Management'!G64:G72)</f>
        <v>18</v>
      </c>
      <c r="C8" s="18">
        <f>B8/27</f>
        <v>0.66666666666666663</v>
      </c>
      <c r="D8" s="14" t="str">
        <f>IF(C8&lt;0.34,"Emerging",IF(C8&gt;0.67,"Excelling","Developing"))</f>
        <v>Developing</v>
      </c>
    </row>
    <row r="10" spans="1:4" ht="23.25">
      <c r="A10" s="11"/>
      <c r="B10" s="12" t="s">
        <v>187</v>
      </c>
      <c r="C10" s="13" t="s">
        <v>188</v>
      </c>
      <c r="D10" s="13" t="s">
        <v>189</v>
      </c>
    </row>
    <row r="11" spans="1:4" ht="23.25">
      <c r="A11" s="19" t="s">
        <v>190</v>
      </c>
      <c r="B11" s="14">
        <f>SUM('Teaching &amp; Learning'!G4:G33)</f>
        <v>67</v>
      </c>
      <c r="C11" s="15">
        <f>B11/90</f>
        <v>0.74444444444444446</v>
      </c>
      <c r="D11" s="14" t="str">
        <f>IF(C11&lt;0.34,"Emerging",IF(C11&gt;0.67,"Excelling","Developing"))</f>
        <v>Excelling</v>
      </c>
    </row>
    <row r="13" spans="1:4" ht="23.25">
      <c r="A13" s="11"/>
      <c r="B13" s="12" t="s">
        <v>187</v>
      </c>
      <c r="C13" s="13" t="s">
        <v>188</v>
      </c>
      <c r="D13" s="13" t="s">
        <v>189</v>
      </c>
    </row>
    <row r="14" spans="1:4" ht="23.25">
      <c r="A14" s="20" t="s">
        <v>159</v>
      </c>
      <c r="B14" s="14">
        <f>SUM(B15:B17)</f>
        <v>17</v>
      </c>
      <c r="C14" s="15">
        <f>B14/45</f>
        <v>0.37777777777777777</v>
      </c>
      <c r="D14" s="14" t="str">
        <f>IF(C14&lt;0.34,"Emerging",IF(C14&gt;0.67,"Excelling","Developing"))</f>
        <v>Developing</v>
      </c>
    </row>
    <row r="15" spans="1:4" ht="21">
      <c r="A15" s="16" t="s">
        <v>160</v>
      </c>
      <c r="B15" s="17">
        <f>SUM('Learner Outcomes'!G4:G9)</f>
        <v>0</v>
      </c>
      <c r="C15" s="18">
        <f>B15/18</f>
        <v>0</v>
      </c>
      <c r="D15" s="14" t="str">
        <f>IF(C15&lt;0.34,"Emerging",IF(C15&gt;0.67,"Excelling","Developing"))</f>
        <v>Emerging</v>
      </c>
    </row>
    <row r="16" spans="1:4" ht="21">
      <c r="A16" s="16" t="s">
        <v>191</v>
      </c>
      <c r="B16" s="17">
        <f>SUM('Learner Outcomes'!G11:G16)</f>
        <v>12</v>
      </c>
      <c r="C16" s="18">
        <f>B16/18</f>
        <v>0.66666666666666663</v>
      </c>
      <c r="D16" s="14" t="str">
        <f>IF(C16&lt;0.34,"Emerging",IF(C16&gt;0.67,"Excelling","Developing"))</f>
        <v>Developing</v>
      </c>
    </row>
    <row r="17" spans="1:4" ht="21">
      <c r="A17" s="16" t="s">
        <v>180</v>
      </c>
      <c r="B17" s="17">
        <f>SUM('Learner Outcomes'!G18:G20)</f>
        <v>5</v>
      </c>
      <c r="C17" s="18">
        <f>B17/9</f>
        <v>0.55555555555555558</v>
      </c>
      <c r="D17" s="14" t="str">
        <f>IF(C17&lt;0.34,"Emerging",IF(C17&gt;0.67,"Excelling","Developing"))</f>
        <v>Developing</v>
      </c>
    </row>
  </sheetData>
  <conditionalFormatting sqref="D14:D17">
    <cfRule type="cellIs" dxfId="29" priority="22" operator="equal">
      <formula>"Emerging"</formula>
    </cfRule>
    <cfRule type="cellIs" dxfId="28" priority="23" operator="equal">
      <formula>"Developing"</formula>
    </cfRule>
    <cfRule type="cellIs" dxfId="27" priority="24" operator="equal">
      <formula>"Excelling"</formula>
    </cfRule>
  </conditionalFormatting>
  <conditionalFormatting sqref="C18:C1048576 C12 C1:C9">
    <cfRule type="iconSet" priority="36">
      <iconSet>
        <cfvo type="percent" val="0"/>
        <cfvo type="num" val="0.34"/>
        <cfvo type="num" val="0.67"/>
      </iconSet>
    </cfRule>
  </conditionalFormatting>
  <conditionalFormatting sqref="D3">
    <cfRule type="iconSet" priority="35">
      <iconSet>
        <cfvo type="percent" val="0"/>
        <cfvo type="num" val="0.33"/>
        <cfvo type="num" val="0.66"/>
      </iconSet>
    </cfRule>
  </conditionalFormatting>
  <conditionalFormatting sqref="D10">
    <cfRule type="iconSet" priority="34">
      <iconSet>
        <cfvo type="percent" val="0"/>
        <cfvo type="num" val="0.33"/>
        <cfvo type="num" val="0.66"/>
      </iconSet>
    </cfRule>
  </conditionalFormatting>
  <conditionalFormatting sqref="D13">
    <cfRule type="iconSet" priority="33">
      <iconSet>
        <cfvo type="percent" val="0"/>
        <cfvo type="num" val="0.33"/>
        <cfvo type="num" val="0.66"/>
      </iconSet>
    </cfRule>
  </conditionalFormatting>
  <conditionalFormatting sqref="C10">
    <cfRule type="cellIs" dxfId="26" priority="1" operator="equal">
      <formula>"Emerging"</formula>
    </cfRule>
    <cfRule type="cellIs" dxfId="25" priority="2" operator="equal">
      <formula>"Developing"</formula>
    </cfRule>
    <cfRule type="cellIs" dxfId="24" priority="3" operator="equal">
      <formula>"Excelling"</formula>
    </cfRule>
    <cfRule type="iconSet" priority="37">
      <iconSet>
        <cfvo type="percent" val="0"/>
        <cfvo type="num" val="0.33"/>
        <cfvo type="num" val="0.66"/>
      </iconSet>
    </cfRule>
  </conditionalFormatting>
  <conditionalFormatting sqref="C13:C17">
    <cfRule type="iconSet" priority="38">
      <iconSet>
        <cfvo type="percent" val="0"/>
        <cfvo type="num" val="0.34"/>
        <cfvo type="num" val="0.67"/>
      </iconSet>
    </cfRule>
  </conditionalFormatting>
  <conditionalFormatting sqref="C11">
    <cfRule type="iconSet" priority="32">
      <iconSet>
        <cfvo type="percent" val="0"/>
        <cfvo type="num" val="0.34"/>
        <cfvo type="num" val="0.67"/>
      </iconSet>
    </cfRule>
  </conditionalFormatting>
  <conditionalFormatting sqref="D11">
    <cfRule type="cellIs" dxfId="23" priority="16" operator="equal">
      <formula>"Emerging"</formula>
    </cfRule>
    <cfRule type="cellIs" dxfId="22" priority="17" operator="equal">
      <formula>"Developing"</formula>
    </cfRule>
    <cfRule type="cellIs" dxfId="21" priority="18" operator="equal">
      <formula>"Excelling"</formula>
    </cfRule>
  </conditionalFormatting>
  <conditionalFormatting sqref="D8">
    <cfRule type="cellIs" dxfId="20" priority="13" operator="equal">
      <formula>"Emerging"</formula>
    </cfRule>
    <cfRule type="cellIs" dxfId="19" priority="14" operator="equal">
      <formula>"Developing"</formula>
    </cfRule>
    <cfRule type="cellIs" dxfId="18" priority="15" operator="equal">
      <formula>"Excelling"</formula>
    </cfRule>
  </conditionalFormatting>
  <conditionalFormatting sqref="D7">
    <cfRule type="cellIs" dxfId="17" priority="10" operator="equal">
      <formula>"Emerging"</formula>
    </cfRule>
    <cfRule type="cellIs" dxfId="16" priority="11" operator="equal">
      <formula>"Developing"</formula>
    </cfRule>
    <cfRule type="cellIs" dxfId="15" priority="12" operator="equal">
      <formula>"Excelling"</formula>
    </cfRule>
  </conditionalFormatting>
  <conditionalFormatting sqref="D6">
    <cfRule type="cellIs" dxfId="14" priority="7" operator="equal">
      <formula>"Emerging"</formula>
    </cfRule>
    <cfRule type="cellIs" dxfId="13" priority="8" operator="equal">
      <formula>"Developing"</formula>
    </cfRule>
    <cfRule type="cellIs" dxfId="12" priority="9" operator="equal">
      <formula>"Excelling"</formula>
    </cfRule>
  </conditionalFormatting>
  <conditionalFormatting sqref="D5">
    <cfRule type="cellIs" dxfId="11" priority="4" operator="equal">
      <formula>"Emerging"</formula>
    </cfRule>
    <cfRule type="cellIs" dxfId="10" priority="5" operator="equal">
      <formula>"Developing"</formula>
    </cfRule>
    <cfRule type="cellIs" dxfId="9" priority="6" operator="equal">
      <formula>"Excelling"</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0000"/>
  </sheetPr>
  <dimension ref="A1:R47"/>
  <sheetViews>
    <sheetView showGridLines="0" workbookViewId="0"/>
  </sheetViews>
  <sheetFormatPr defaultColWidth="9.140625" defaultRowHeight="15"/>
  <cols>
    <col min="1" max="1" width="9.140625" style="24"/>
    <col min="2" max="2" width="8.42578125" style="25" bestFit="1" customWidth="1"/>
    <col min="3" max="3" width="9.140625" style="23"/>
    <col min="4" max="16384" width="9.140625" style="22"/>
  </cols>
  <sheetData>
    <row r="1" spans="1:18">
      <c r="A1" s="24" t="s">
        <v>23</v>
      </c>
      <c r="B1" s="25">
        <f>'Leadership and Management'!G4</f>
        <v>0</v>
      </c>
      <c r="C1" s="23" t="s">
        <v>298</v>
      </c>
      <c r="R1" s="23" t="s">
        <v>305</v>
      </c>
    </row>
    <row r="2" spans="1:18">
      <c r="A2" s="24" t="s">
        <v>27</v>
      </c>
      <c r="B2" s="25">
        <f>'Leadership and Management'!G7</f>
        <v>0</v>
      </c>
      <c r="C2" s="23" t="s">
        <v>299</v>
      </c>
      <c r="R2" s="23" t="s">
        <v>294</v>
      </c>
    </row>
    <row r="3" spans="1:18">
      <c r="A3" s="24" t="s">
        <v>31</v>
      </c>
      <c r="B3" s="25">
        <f>'Leadership and Management'!G10</f>
        <v>0</v>
      </c>
      <c r="C3" s="23" t="s">
        <v>300</v>
      </c>
      <c r="R3" s="23" t="s">
        <v>295</v>
      </c>
    </row>
    <row r="4" spans="1:18">
      <c r="A4" s="24" t="s">
        <v>35</v>
      </c>
      <c r="B4" s="25">
        <f>'Leadership and Management'!G13</f>
        <v>0</v>
      </c>
      <c r="C4" s="23" t="s">
        <v>301</v>
      </c>
      <c r="R4" s="23" t="s">
        <v>296</v>
      </c>
    </row>
    <row r="5" spans="1:18">
      <c r="A5" s="24" t="s">
        <v>40</v>
      </c>
      <c r="B5" s="25">
        <f>'Leadership and Management'!G16</f>
        <v>0</v>
      </c>
      <c r="C5" s="23" t="s">
        <v>302</v>
      </c>
      <c r="R5" s="23" t="s">
        <v>297</v>
      </c>
    </row>
    <row r="6" spans="1:18">
      <c r="A6" s="24" t="s">
        <v>43</v>
      </c>
      <c r="B6" s="25">
        <f>'Leadership and Management'!G19</f>
        <v>0</v>
      </c>
      <c r="C6" s="23" t="s">
        <v>303</v>
      </c>
    </row>
    <row r="7" spans="1:18">
      <c r="A7" s="24" t="s">
        <v>44</v>
      </c>
      <c r="B7" s="25">
        <f>'Leadership and Management'!G22</f>
        <v>0</v>
      </c>
      <c r="C7" s="23" t="s">
        <v>304</v>
      </c>
    </row>
    <row r="9" spans="1:18">
      <c r="A9" s="24" t="s">
        <v>51</v>
      </c>
      <c r="B9" s="25">
        <f>'Leadership and Management'!G26</f>
        <v>7</v>
      </c>
      <c r="C9" s="23" t="s">
        <v>264</v>
      </c>
    </row>
    <row r="10" spans="1:18">
      <c r="A10" s="24" t="s">
        <v>55</v>
      </c>
      <c r="B10" s="25">
        <f>'Leadership and Management'!G29</f>
        <v>6</v>
      </c>
      <c r="C10" s="23" t="s">
        <v>265</v>
      </c>
    </row>
    <row r="11" spans="1:18">
      <c r="A11" s="24" t="s">
        <v>59</v>
      </c>
      <c r="B11" s="25">
        <f>'Leadership and Management'!G32</f>
        <v>4</v>
      </c>
      <c r="C11" s="23" t="s">
        <v>266</v>
      </c>
    </row>
    <row r="12" spans="1:18">
      <c r="A12" s="24" t="s">
        <v>62</v>
      </c>
      <c r="B12" s="25">
        <f>'Leadership and Management'!G35</f>
        <v>8</v>
      </c>
      <c r="C12" s="23" t="s">
        <v>267</v>
      </c>
    </row>
    <row r="13" spans="1:18">
      <c r="A13" s="24" t="s">
        <v>68</v>
      </c>
      <c r="B13" s="25">
        <f>'Leadership and Management'!G38</f>
        <v>6</v>
      </c>
      <c r="C13" s="23" t="s">
        <v>268</v>
      </c>
    </row>
    <row r="14" spans="1:18">
      <c r="A14" s="24" t="s">
        <v>72</v>
      </c>
      <c r="B14" s="25">
        <f>'Leadership and Management'!G41</f>
        <v>7</v>
      </c>
      <c r="C14" s="23" t="s">
        <v>269</v>
      </c>
    </row>
    <row r="15" spans="1:18">
      <c r="A15" s="24" t="s">
        <v>75</v>
      </c>
      <c r="B15" s="25">
        <f>'Leadership and Management'!G44</f>
        <v>7</v>
      </c>
      <c r="C15" s="23" t="s">
        <v>270</v>
      </c>
    </row>
    <row r="16" spans="1:18">
      <c r="A16" s="24" t="s">
        <v>79</v>
      </c>
      <c r="B16" s="25">
        <f>'Leadership and Management'!G47</f>
        <v>8</v>
      </c>
      <c r="C16" s="23" t="s">
        <v>271</v>
      </c>
    </row>
    <row r="18" spans="1:3">
      <c r="A18" s="24" t="s">
        <v>86</v>
      </c>
      <c r="B18" s="25">
        <f>'Leadership and Management'!G51</f>
        <v>6</v>
      </c>
      <c r="C18" s="23" t="s">
        <v>272</v>
      </c>
    </row>
    <row r="19" spans="1:3">
      <c r="A19" s="24" t="s">
        <v>90</v>
      </c>
      <c r="B19" s="25">
        <f>'Leadership and Management'!G54</f>
        <v>5</v>
      </c>
      <c r="C19" s="23" t="s">
        <v>273</v>
      </c>
    </row>
    <row r="20" spans="1:3">
      <c r="A20" s="24" t="s">
        <v>93</v>
      </c>
      <c r="B20" s="25">
        <f>'Leadership and Management'!G57</f>
        <v>5</v>
      </c>
      <c r="C20" s="23" t="s">
        <v>274</v>
      </c>
    </row>
    <row r="21" spans="1:3">
      <c r="A21" s="24" t="s">
        <v>98</v>
      </c>
      <c r="B21" s="25">
        <f>'Leadership and Management'!G60</f>
        <v>7</v>
      </c>
      <c r="C21" s="23" t="s">
        <v>275</v>
      </c>
    </row>
    <row r="23" spans="1:3">
      <c r="A23" s="24" t="s">
        <v>103</v>
      </c>
      <c r="B23" s="25">
        <f>'Leadership and Management'!G64</f>
        <v>9</v>
      </c>
      <c r="C23" s="23" t="s">
        <v>276</v>
      </c>
    </row>
    <row r="24" spans="1:3">
      <c r="A24" s="24" t="s">
        <v>106</v>
      </c>
      <c r="B24" s="25">
        <f>'Leadership and Management'!G67</f>
        <v>6</v>
      </c>
      <c r="C24" s="23" t="s">
        <v>277</v>
      </c>
    </row>
    <row r="25" spans="1:3">
      <c r="A25" s="24" t="s">
        <v>110</v>
      </c>
      <c r="B25" s="25">
        <f>'Leadership and Management'!G70</f>
        <v>3</v>
      </c>
      <c r="C25" s="23" t="s">
        <v>278</v>
      </c>
    </row>
    <row r="27" spans="1:3" ht="15" customHeight="1">
      <c r="A27" s="26" t="s">
        <v>117</v>
      </c>
      <c r="B27" s="25">
        <f>'Teaching &amp; Learning'!G4</f>
        <v>7</v>
      </c>
      <c r="C27" s="23" t="s">
        <v>279</v>
      </c>
    </row>
    <row r="28" spans="1:3" ht="14.25" customHeight="1">
      <c r="A28" s="26" t="s">
        <v>123</v>
      </c>
      <c r="B28" s="25">
        <f>'Teaching &amp; Learning'!G7</f>
        <v>0</v>
      </c>
      <c r="C28" s="23" t="s">
        <v>280</v>
      </c>
    </row>
    <row r="29" spans="1:3" ht="15" customHeight="1">
      <c r="A29" s="26" t="s">
        <v>127</v>
      </c>
      <c r="B29" s="25">
        <f>'Teaching &amp; Learning'!G10</f>
        <v>8</v>
      </c>
      <c r="C29" s="23" t="s">
        <v>281</v>
      </c>
    </row>
    <row r="30" spans="1:3" ht="15" customHeight="1">
      <c r="A30" s="26" t="s">
        <v>130</v>
      </c>
      <c r="B30" s="25">
        <f>'Teaching &amp; Learning'!G13</f>
        <v>6</v>
      </c>
      <c r="C30" s="23" t="s">
        <v>282</v>
      </c>
    </row>
    <row r="31" spans="1:3" ht="15" customHeight="1">
      <c r="A31" s="26" t="s">
        <v>135</v>
      </c>
      <c r="B31" s="25">
        <f>'Teaching &amp; Learning'!G16</f>
        <v>7</v>
      </c>
      <c r="C31" s="23" t="s">
        <v>283</v>
      </c>
    </row>
    <row r="32" spans="1:3" ht="14.25" customHeight="1">
      <c r="A32" s="26" t="s">
        <v>138</v>
      </c>
      <c r="B32" s="25">
        <f>'Teaching &amp; Learning'!G19</f>
        <v>7</v>
      </c>
      <c r="C32" s="23" t="s">
        <v>284</v>
      </c>
    </row>
    <row r="33" spans="1:3" ht="14.25" customHeight="1">
      <c r="A33" s="26" t="s">
        <v>142</v>
      </c>
      <c r="B33" s="25">
        <f>'Teaching &amp; Learning'!G22</f>
        <v>8</v>
      </c>
      <c r="C33" s="23" t="s">
        <v>285</v>
      </c>
    </row>
    <row r="34" spans="1:3" ht="15" customHeight="1">
      <c r="A34" s="26" t="s">
        <v>146</v>
      </c>
      <c r="B34" s="25">
        <f>'Teaching &amp; Learning'!G25</f>
        <v>9</v>
      </c>
      <c r="C34" s="23" t="s">
        <v>286</v>
      </c>
    </row>
    <row r="35" spans="1:3" ht="15" customHeight="1">
      <c r="A35" s="26" t="s">
        <v>152</v>
      </c>
      <c r="B35" s="25">
        <f>'Teaching &amp; Learning'!G28</f>
        <v>7</v>
      </c>
      <c r="C35" s="23" t="s">
        <v>287</v>
      </c>
    </row>
    <row r="36" spans="1:3" ht="15" customHeight="1">
      <c r="A36" s="26" t="s">
        <v>157</v>
      </c>
      <c r="B36" s="25">
        <f>'Teaching &amp; Learning'!G31</f>
        <v>8</v>
      </c>
      <c r="C36" s="23" t="s">
        <v>288</v>
      </c>
    </row>
    <row r="38" spans="1:3" ht="15" customHeight="1">
      <c r="A38" s="26" t="s">
        <v>163</v>
      </c>
      <c r="B38" s="25">
        <f>'Learner Outcomes'!G4</f>
        <v>0</v>
      </c>
      <c r="C38" s="23" t="s">
        <v>289</v>
      </c>
    </row>
    <row r="39" spans="1:3" ht="15" customHeight="1">
      <c r="A39" s="26" t="s">
        <v>163</v>
      </c>
      <c r="B39" s="25">
        <f>'Learner Outcomes'!G7</f>
        <v>0</v>
      </c>
      <c r="C39" s="23" t="s">
        <v>290</v>
      </c>
    </row>
    <row r="40" spans="1:3" ht="15" customHeight="1">
      <c r="A40" s="26" t="s">
        <v>173</v>
      </c>
      <c r="B40" s="25">
        <f>'Learner Outcomes'!G11</f>
        <v>6</v>
      </c>
      <c r="C40" s="23" t="s">
        <v>291</v>
      </c>
    </row>
    <row r="41" spans="1:3" ht="15" customHeight="1">
      <c r="A41" s="26" t="s">
        <v>173</v>
      </c>
      <c r="B41" s="25">
        <f>'Learner Outcomes'!G14</f>
        <v>6</v>
      </c>
      <c r="C41" s="23" t="s">
        <v>292</v>
      </c>
    </row>
    <row r="42" spans="1:3" ht="15" customHeight="1">
      <c r="A42" s="26" t="s">
        <v>182</v>
      </c>
      <c r="B42" s="25">
        <f>'Learner Outcomes'!G18</f>
        <v>5</v>
      </c>
      <c r="C42" s="23" t="s">
        <v>293</v>
      </c>
    </row>
    <row r="45" spans="1:3" ht="23.25">
      <c r="A45" s="27" t="s">
        <v>17</v>
      </c>
      <c r="B45" s="25">
        <f>Results!C4</f>
        <v>0.47474747474747475</v>
      </c>
    </row>
    <row r="46" spans="1:3" ht="23.25">
      <c r="A46" s="27" t="s">
        <v>190</v>
      </c>
      <c r="B46" s="25">
        <f>Results!C11</f>
        <v>0.74444444444444446</v>
      </c>
    </row>
    <row r="47" spans="1:3" ht="23.25">
      <c r="A47" s="27" t="s">
        <v>159</v>
      </c>
      <c r="B47" s="25">
        <f>Results!C14</f>
        <v>0.37777777777777777</v>
      </c>
    </row>
  </sheetData>
  <sheetProtection sheet="1" objects="1" scenario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tabColor rgb="FF7030A0"/>
    <pageSetUpPr fitToPage="1"/>
  </sheetPr>
  <dimension ref="A1:D85"/>
  <sheetViews>
    <sheetView showGridLines="0" zoomScale="90" zoomScaleNormal="90" workbookViewId="0">
      <selection activeCell="D9" sqref="D9"/>
    </sheetView>
  </sheetViews>
  <sheetFormatPr defaultRowHeight="15"/>
  <cols>
    <col min="1" max="1" width="35" bestFit="1" customWidth="1"/>
    <col min="2" max="2" width="50.42578125" customWidth="1"/>
    <col min="3" max="3" width="40.42578125" bestFit="1" customWidth="1"/>
    <col min="4" max="4" width="36" bestFit="1" customWidth="1"/>
  </cols>
  <sheetData>
    <row r="1" spans="1:4" ht="51.75" customHeight="1">
      <c r="A1" s="129"/>
      <c r="B1" s="129"/>
      <c r="C1" s="129"/>
      <c r="D1" s="57"/>
    </row>
    <row r="2" spans="1:4">
      <c r="A2" s="129"/>
      <c r="B2" s="129"/>
    </row>
    <row r="3" spans="1:4" ht="105" customHeight="1">
      <c r="A3" s="128" t="s">
        <v>319</v>
      </c>
      <c r="B3" s="128"/>
      <c r="C3" s="128"/>
      <c r="D3" s="56"/>
    </row>
    <row r="4" spans="1:4" ht="31.5">
      <c r="A4" s="51" t="s">
        <v>315</v>
      </c>
      <c r="B4" s="115" t="s">
        <v>380</v>
      </c>
      <c r="C4" s="115"/>
    </row>
    <row r="5" spans="1:4" ht="15.75">
      <c r="A5" s="52" t="s">
        <v>316</v>
      </c>
      <c r="B5" s="115" t="s">
        <v>381</v>
      </c>
      <c r="C5" s="115"/>
    </row>
    <row r="6" spans="1:4" ht="15.75">
      <c r="A6" s="52" t="s">
        <v>317</v>
      </c>
      <c r="B6" s="127">
        <v>43003</v>
      </c>
      <c r="C6" s="127"/>
    </row>
    <row r="7" spans="1:4" ht="15.75">
      <c r="A7" s="52" t="s">
        <v>318</v>
      </c>
      <c r="B7" s="115" t="s">
        <v>382</v>
      </c>
      <c r="C7" s="115"/>
    </row>
    <row r="8" spans="1:4" ht="15.75" thickBot="1"/>
    <row r="9" spans="1:4" ht="45" thickBot="1">
      <c r="A9" s="65" t="s">
        <v>335</v>
      </c>
      <c r="B9" s="62" t="s">
        <v>327</v>
      </c>
      <c r="C9" s="62" t="s">
        <v>328</v>
      </c>
    </row>
    <row r="10" spans="1:4" ht="16.5" thickBot="1">
      <c r="A10" s="61">
        <f>Results!B4</f>
        <v>94</v>
      </c>
      <c r="B10" s="55">
        <f>Results!C4</f>
        <v>0.47474747474747475</v>
      </c>
      <c r="C10" s="54" t="str">
        <f>Results!D4</f>
        <v>Developing</v>
      </c>
    </row>
    <row r="11" spans="1:4" ht="15.75" thickBot="1"/>
    <row r="12" spans="1:4" ht="21" customHeight="1">
      <c r="A12" s="116" t="s">
        <v>17</v>
      </c>
      <c r="B12" s="117"/>
      <c r="C12" s="118"/>
    </row>
    <row r="13" spans="1:4" ht="15.75" customHeight="1" thickBot="1">
      <c r="A13" s="119" t="s">
        <v>326</v>
      </c>
      <c r="B13" s="120"/>
      <c r="C13" s="121"/>
    </row>
    <row r="14" spans="1:4" ht="49.5" customHeight="1" thickBot="1">
      <c r="A14" s="50" t="s">
        <v>320</v>
      </c>
      <c r="B14" s="122" t="s">
        <v>361</v>
      </c>
      <c r="C14" s="123"/>
    </row>
    <row r="15" spans="1:4" ht="42.75" customHeight="1" thickBot="1">
      <c r="A15" s="46" t="s">
        <v>332</v>
      </c>
      <c r="B15" s="122"/>
      <c r="C15" s="123"/>
    </row>
    <row r="16" spans="1:4" ht="68.25" customHeight="1" thickBot="1">
      <c r="A16" s="47" t="s">
        <v>333</v>
      </c>
      <c r="B16" s="122"/>
      <c r="C16" s="123"/>
    </row>
    <row r="17" spans="1:3" ht="15.75" thickBot="1"/>
    <row r="18" spans="1:3" ht="21.75" thickBot="1">
      <c r="A18" s="124" t="s">
        <v>18</v>
      </c>
      <c r="B18" s="125"/>
      <c r="C18" s="126"/>
    </row>
    <row r="19" spans="1:3" ht="29.25" thickBot="1">
      <c r="A19" s="66" t="s">
        <v>336</v>
      </c>
      <c r="B19" s="63" t="s">
        <v>321</v>
      </c>
      <c r="C19" s="63" t="s">
        <v>322</v>
      </c>
    </row>
    <row r="20" spans="1:3" ht="16.5" thickBot="1">
      <c r="A20" s="61">
        <f>Results!B5</f>
        <v>0</v>
      </c>
      <c r="B20" s="55">
        <f>Results!C5</f>
        <v>0</v>
      </c>
      <c r="C20" s="54" t="str">
        <f>Results!D5</f>
        <v>Emerging</v>
      </c>
    </row>
    <row r="21" spans="1:3">
      <c r="A21" s="45"/>
    </row>
    <row r="22" spans="1:3" ht="15" customHeight="1">
      <c r="A22" s="109" t="s">
        <v>323</v>
      </c>
      <c r="B22" s="110"/>
      <c r="C22" s="111"/>
    </row>
    <row r="23" spans="1:3" ht="45.75" customHeight="1">
      <c r="A23" s="112"/>
      <c r="B23" s="113"/>
      <c r="C23" s="114"/>
    </row>
    <row r="24" spans="1:3" ht="15" customHeight="1">
      <c r="A24" s="109" t="s">
        <v>324</v>
      </c>
      <c r="B24" s="110"/>
      <c r="C24" s="111"/>
    </row>
    <row r="25" spans="1:3" ht="45.75" customHeight="1">
      <c r="A25" s="112"/>
      <c r="B25" s="113"/>
      <c r="C25" s="114"/>
    </row>
    <row r="26" spans="1:3" ht="18.75">
      <c r="A26" s="109" t="s">
        <v>325</v>
      </c>
      <c r="B26" s="110"/>
      <c r="C26" s="111"/>
    </row>
    <row r="27" spans="1:3" ht="45.75" customHeight="1">
      <c r="A27" s="112"/>
      <c r="B27" s="113"/>
      <c r="C27" s="114"/>
    </row>
    <row r="28" spans="1:3" ht="18.75">
      <c r="A28" s="109" t="s">
        <v>334</v>
      </c>
      <c r="B28" s="110"/>
      <c r="C28" s="111"/>
    </row>
    <row r="29" spans="1:3" ht="46.5" customHeight="1">
      <c r="A29" s="112"/>
      <c r="B29" s="113"/>
      <c r="C29" s="114"/>
    </row>
    <row r="30" spans="1:3" ht="15" customHeight="1">
      <c r="A30" s="109" t="s">
        <v>331</v>
      </c>
      <c r="B30" s="110"/>
      <c r="C30" s="111"/>
    </row>
    <row r="31" spans="1:3" ht="45.75" customHeight="1">
      <c r="A31" s="112"/>
      <c r="B31" s="113"/>
      <c r="C31" s="114"/>
    </row>
    <row r="32" spans="1:3" ht="18.75">
      <c r="A32" s="109" t="s">
        <v>329</v>
      </c>
      <c r="B32" s="110"/>
      <c r="C32" s="111"/>
    </row>
    <row r="33" spans="1:3" ht="51" customHeight="1">
      <c r="A33" s="112"/>
      <c r="B33" s="113"/>
      <c r="C33" s="114"/>
    </row>
    <row r="34" spans="1:3" ht="15.75" thickBot="1">
      <c r="A34" s="53"/>
      <c r="B34" s="53"/>
      <c r="C34" s="53"/>
    </row>
    <row r="35" spans="1:3" ht="21.75" thickBot="1">
      <c r="A35" s="124" t="s">
        <v>48</v>
      </c>
      <c r="B35" s="125"/>
      <c r="C35" s="126"/>
    </row>
    <row r="36" spans="1:3" ht="29.25" thickBot="1">
      <c r="A36" s="66" t="s">
        <v>337</v>
      </c>
      <c r="B36" s="63" t="s">
        <v>321</v>
      </c>
      <c r="C36" s="63" t="s">
        <v>322</v>
      </c>
    </row>
    <row r="37" spans="1:3" ht="16.5" thickBot="1">
      <c r="A37" s="61">
        <f>Results!B6</f>
        <v>53</v>
      </c>
      <c r="B37" s="55">
        <f>Results!C6</f>
        <v>0.73611111111111116</v>
      </c>
      <c r="C37" s="54" t="str">
        <f>Results!D6</f>
        <v>Excelling</v>
      </c>
    </row>
    <row r="38" spans="1:3" ht="15.75">
      <c r="A38" s="58"/>
      <c r="B38" s="59"/>
      <c r="C38" s="58"/>
    </row>
    <row r="39" spans="1:3" ht="15" customHeight="1">
      <c r="A39" s="109" t="s">
        <v>323</v>
      </c>
      <c r="B39" s="110"/>
      <c r="C39" s="111"/>
    </row>
    <row r="40" spans="1:3" ht="45.75" customHeight="1">
      <c r="A40" s="112"/>
      <c r="B40" s="113"/>
      <c r="C40" s="114"/>
    </row>
    <row r="41" spans="1:3" ht="15" customHeight="1">
      <c r="A41" s="109" t="s">
        <v>324</v>
      </c>
      <c r="B41" s="110"/>
      <c r="C41" s="111"/>
    </row>
    <row r="42" spans="1:3" ht="45.75" customHeight="1">
      <c r="A42" s="112"/>
      <c r="B42" s="113"/>
      <c r="C42" s="114"/>
    </row>
    <row r="43" spans="1:3" ht="18.75">
      <c r="A43" s="109" t="s">
        <v>325</v>
      </c>
      <c r="B43" s="110"/>
      <c r="C43" s="111"/>
    </row>
    <row r="44" spans="1:3" ht="45.75" customHeight="1">
      <c r="A44" s="112"/>
      <c r="B44" s="113"/>
      <c r="C44" s="114"/>
    </row>
    <row r="45" spans="1:3" ht="18.75">
      <c r="A45" s="109" t="s">
        <v>334</v>
      </c>
      <c r="B45" s="110"/>
      <c r="C45" s="111"/>
    </row>
    <row r="46" spans="1:3" ht="46.5" customHeight="1">
      <c r="A46" s="112"/>
      <c r="B46" s="113"/>
      <c r="C46" s="114"/>
    </row>
    <row r="47" spans="1:3" ht="15" customHeight="1">
      <c r="A47" s="109" t="s">
        <v>331</v>
      </c>
      <c r="B47" s="110"/>
      <c r="C47" s="111"/>
    </row>
    <row r="48" spans="1:3" ht="45.75" customHeight="1">
      <c r="A48" s="112"/>
      <c r="B48" s="113"/>
      <c r="C48" s="114"/>
    </row>
    <row r="49" spans="1:3" ht="18.75">
      <c r="A49" s="109" t="s">
        <v>329</v>
      </c>
      <c r="B49" s="110"/>
      <c r="C49" s="111"/>
    </row>
    <row r="50" spans="1:3" ht="51" customHeight="1">
      <c r="A50" s="130"/>
      <c r="B50" s="131"/>
      <c r="C50" s="132"/>
    </row>
    <row r="51" spans="1:3" ht="15.75" thickBot="1">
      <c r="A51" s="64"/>
      <c r="B51" s="60"/>
      <c r="C51" s="60"/>
    </row>
    <row r="52" spans="1:3" ht="21.75" thickBot="1">
      <c r="A52" s="124" t="s">
        <v>83</v>
      </c>
      <c r="B52" s="125"/>
      <c r="C52" s="126"/>
    </row>
    <row r="53" spans="1:3" ht="29.25" thickBot="1">
      <c r="A53" s="66" t="s">
        <v>338</v>
      </c>
      <c r="B53" s="63" t="s">
        <v>321</v>
      </c>
      <c r="C53" s="63" t="s">
        <v>322</v>
      </c>
    </row>
    <row r="54" spans="1:3" ht="16.5" thickBot="1">
      <c r="A54" s="61">
        <f>Results!B7</f>
        <v>23</v>
      </c>
      <c r="B54" s="55">
        <f>Results!C7</f>
        <v>0.63888888888888884</v>
      </c>
      <c r="C54" s="54" t="str">
        <f>Results!D7</f>
        <v>Developing</v>
      </c>
    </row>
    <row r="55" spans="1:3">
      <c r="A55" s="48"/>
    </row>
    <row r="56" spans="1:3" ht="15" customHeight="1">
      <c r="A56" s="109" t="s">
        <v>323</v>
      </c>
      <c r="B56" s="110"/>
      <c r="C56" s="111"/>
    </row>
    <row r="57" spans="1:3" ht="45.75" customHeight="1">
      <c r="A57" s="112"/>
      <c r="B57" s="113"/>
      <c r="C57" s="114"/>
    </row>
    <row r="58" spans="1:3" ht="15" customHeight="1">
      <c r="A58" s="109" t="s">
        <v>324</v>
      </c>
      <c r="B58" s="110"/>
      <c r="C58" s="111"/>
    </row>
    <row r="59" spans="1:3" ht="45.75" customHeight="1">
      <c r="A59" s="112"/>
      <c r="B59" s="113"/>
      <c r="C59" s="114"/>
    </row>
    <row r="60" spans="1:3" ht="18.75">
      <c r="A60" s="109" t="s">
        <v>325</v>
      </c>
      <c r="B60" s="110"/>
      <c r="C60" s="111"/>
    </row>
    <row r="61" spans="1:3" ht="45.75" customHeight="1">
      <c r="A61" s="112"/>
      <c r="B61" s="113"/>
      <c r="C61" s="114"/>
    </row>
    <row r="62" spans="1:3" ht="18.75">
      <c r="A62" s="109" t="s">
        <v>334</v>
      </c>
      <c r="B62" s="110"/>
      <c r="C62" s="111"/>
    </row>
    <row r="63" spans="1:3" ht="46.5" customHeight="1">
      <c r="A63" s="112"/>
      <c r="B63" s="113"/>
      <c r="C63" s="114"/>
    </row>
    <row r="64" spans="1:3" ht="15" customHeight="1">
      <c r="A64" s="109" t="s">
        <v>331</v>
      </c>
      <c r="B64" s="110"/>
      <c r="C64" s="111"/>
    </row>
    <row r="65" spans="1:3" ht="45.75" customHeight="1">
      <c r="A65" s="112"/>
      <c r="B65" s="113"/>
      <c r="C65" s="114"/>
    </row>
    <row r="66" spans="1:3" ht="18.75">
      <c r="A66" s="109" t="s">
        <v>329</v>
      </c>
      <c r="B66" s="110"/>
      <c r="C66" s="111"/>
    </row>
    <row r="67" spans="1:3" ht="51" customHeight="1">
      <c r="A67" s="130"/>
      <c r="B67" s="131"/>
      <c r="C67" s="132"/>
    </row>
    <row r="68" spans="1:3" ht="15.75" thickBot="1">
      <c r="A68" s="64"/>
      <c r="B68" s="60"/>
      <c r="C68" s="60"/>
    </row>
    <row r="69" spans="1:3" ht="21.75" thickBot="1">
      <c r="A69" s="124" t="s">
        <v>100</v>
      </c>
      <c r="B69" s="125"/>
      <c r="C69" s="126"/>
    </row>
    <row r="70" spans="1:3" ht="29.25" thickBot="1">
      <c r="A70" s="66" t="s">
        <v>339</v>
      </c>
      <c r="B70" s="63" t="s">
        <v>321</v>
      </c>
      <c r="C70" s="63" t="s">
        <v>322</v>
      </c>
    </row>
    <row r="71" spans="1:3" ht="16.5" thickBot="1">
      <c r="A71" s="61">
        <f>Results!B8</f>
        <v>18</v>
      </c>
      <c r="B71" s="55">
        <f>Results!C8</f>
        <v>0.66666666666666663</v>
      </c>
      <c r="C71" s="54" t="str">
        <f>Results!D8</f>
        <v>Developing</v>
      </c>
    </row>
    <row r="72" spans="1:3">
      <c r="A72" s="48"/>
    </row>
    <row r="73" spans="1:3" ht="15" customHeight="1">
      <c r="A73" s="109" t="s">
        <v>323</v>
      </c>
      <c r="B73" s="110"/>
      <c r="C73" s="111"/>
    </row>
    <row r="74" spans="1:3" ht="45.75" customHeight="1">
      <c r="A74" s="112"/>
      <c r="B74" s="113"/>
      <c r="C74" s="114"/>
    </row>
    <row r="75" spans="1:3" ht="15" customHeight="1">
      <c r="A75" s="109" t="s">
        <v>324</v>
      </c>
      <c r="B75" s="110"/>
      <c r="C75" s="111"/>
    </row>
    <row r="76" spans="1:3" ht="45.75" customHeight="1">
      <c r="A76" s="112"/>
      <c r="B76" s="113"/>
      <c r="C76" s="114"/>
    </row>
    <row r="77" spans="1:3" ht="18.75">
      <c r="A77" s="109" t="s">
        <v>325</v>
      </c>
      <c r="B77" s="110"/>
      <c r="C77" s="111"/>
    </row>
    <row r="78" spans="1:3" ht="45.75" customHeight="1">
      <c r="A78" s="112"/>
      <c r="B78" s="113"/>
      <c r="C78" s="114"/>
    </row>
    <row r="79" spans="1:3" ht="18.75">
      <c r="A79" s="109" t="s">
        <v>330</v>
      </c>
      <c r="B79" s="110"/>
      <c r="C79" s="111"/>
    </row>
    <row r="80" spans="1:3" ht="46.5" customHeight="1">
      <c r="A80" s="112"/>
      <c r="B80" s="113"/>
      <c r="C80" s="114"/>
    </row>
    <row r="81" spans="1:3" ht="15" customHeight="1">
      <c r="A81" s="109" t="s">
        <v>331</v>
      </c>
      <c r="B81" s="110"/>
      <c r="C81" s="111"/>
    </row>
    <row r="82" spans="1:3" ht="45.75" customHeight="1">
      <c r="A82" s="112"/>
      <c r="B82" s="113"/>
      <c r="C82" s="114"/>
    </row>
    <row r="83" spans="1:3" ht="18.75">
      <c r="A83" s="109" t="s">
        <v>329</v>
      </c>
      <c r="B83" s="110"/>
      <c r="C83" s="111"/>
    </row>
    <row r="84" spans="1:3" ht="51" customHeight="1">
      <c r="A84" s="130"/>
      <c r="B84" s="131"/>
      <c r="C84" s="132"/>
    </row>
    <row r="85" spans="1:3" ht="18.75">
      <c r="A85" s="49"/>
    </row>
  </sheetData>
  <mergeCells count="64">
    <mergeCell ref="A45:C45"/>
    <mergeCell ref="A83:C83"/>
    <mergeCell ref="A84:C84"/>
    <mergeCell ref="A75:C75"/>
    <mergeCell ref="A76:C76"/>
    <mergeCell ref="A77:C77"/>
    <mergeCell ref="A78:C78"/>
    <mergeCell ref="A79:C79"/>
    <mergeCell ref="A80:C80"/>
    <mergeCell ref="A81:C81"/>
    <mergeCell ref="A82:C82"/>
    <mergeCell ref="A67:C67"/>
    <mergeCell ref="A69:C69"/>
    <mergeCell ref="A73:C73"/>
    <mergeCell ref="A46:C46"/>
    <mergeCell ref="A47:C47"/>
    <mergeCell ref="A48:C48"/>
    <mergeCell ref="A49:C49"/>
    <mergeCell ref="A64:C64"/>
    <mergeCell ref="A59:C59"/>
    <mergeCell ref="A60:C60"/>
    <mergeCell ref="A61:C61"/>
    <mergeCell ref="A62:C62"/>
    <mergeCell ref="A63:C63"/>
    <mergeCell ref="A50:C50"/>
    <mergeCell ref="A52:C52"/>
    <mergeCell ref="A56:C56"/>
    <mergeCell ref="A57:C57"/>
    <mergeCell ref="A58:C58"/>
    <mergeCell ref="A74:C74"/>
    <mergeCell ref="A25:C25"/>
    <mergeCell ref="A39:C39"/>
    <mergeCell ref="A40:C40"/>
    <mergeCell ref="A41:C41"/>
    <mergeCell ref="A42:C42"/>
    <mergeCell ref="A43:C43"/>
    <mergeCell ref="A44:C44"/>
    <mergeCell ref="A26:C26"/>
    <mergeCell ref="A28:C28"/>
    <mergeCell ref="A29:C29"/>
    <mergeCell ref="A30:C30"/>
    <mergeCell ref="A33:C33"/>
    <mergeCell ref="A35:C35"/>
    <mergeCell ref="A65:C65"/>
    <mergeCell ref="A66:C66"/>
    <mergeCell ref="B4:C4"/>
    <mergeCell ref="B5:C5"/>
    <mergeCell ref="B6:C6"/>
    <mergeCell ref="A3:C3"/>
    <mergeCell ref="A1:C1"/>
    <mergeCell ref="A2:B2"/>
    <mergeCell ref="B7:C7"/>
    <mergeCell ref="A12:C12"/>
    <mergeCell ref="A13:C13"/>
    <mergeCell ref="B16:C16"/>
    <mergeCell ref="A18:C18"/>
    <mergeCell ref="B14:C14"/>
    <mergeCell ref="B15:C15"/>
    <mergeCell ref="A22:C22"/>
    <mergeCell ref="A24:C24"/>
    <mergeCell ref="A23:C23"/>
    <mergeCell ref="A31:C31"/>
    <mergeCell ref="A32:C32"/>
    <mergeCell ref="A27:C27"/>
  </mergeCells>
  <conditionalFormatting sqref="C10 C20 C37 C54 C71">
    <cfRule type="containsText" dxfId="8" priority="1" operator="containsText" text="Excelling">
      <formula>NOT(ISERROR(SEARCH("Excelling",C10)))</formula>
    </cfRule>
    <cfRule type="containsText" dxfId="7" priority="2" operator="containsText" text="Developing">
      <formula>NOT(ISERROR(SEARCH("Developing",C10)))</formula>
    </cfRule>
    <cfRule type="containsText" dxfId="6" priority="3" operator="containsText" text="Emerging">
      <formula>NOT(ISERROR(SEARCH("Emerging",C10)))</formula>
    </cfRule>
  </conditionalFormatting>
  <pageMargins left="0.70866141732283472" right="0.70866141732283472" top="0.74803149606299213" bottom="0.74803149606299213" header="0.31496062992125984" footer="0.31496062992125984"/>
  <pageSetup paperSize="9" scale="69" fitToHeight="0" orientation="portrait" r:id="rId1"/>
  <headerFooter>
    <oddFooter>&amp;A&amp;RPage &amp;P</oddFooter>
  </headerFooter>
  <rowBreaks count="4" manualBreakCount="4">
    <brk id="16" max="16383" man="1"/>
    <brk id="33" max="16383" man="1"/>
    <brk id="50" max="16383" man="1"/>
    <brk id="67" max="16383" man="1"/>
  </rowBreaks>
  <drawing r:id="rId2"/>
</worksheet>
</file>

<file path=xl/worksheets/sheet9.xml><?xml version="1.0" encoding="utf-8"?>
<worksheet xmlns="http://schemas.openxmlformats.org/spreadsheetml/2006/main" xmlns:r="http://schemas.openxmlformats.org/officeDocument/2006/relationships">
  <sheetPr>
    <tabColor rgb="FF0070C0"/>
    <pageSetUpPr fitToPage="1"/>
  </sheetPr>
  <dimension ref="A1:D40"/>
  <sheetViews>
    <sheetView showGridLines="0" zoomScale="80" zoomScaleNormal="80" workbookViewId="0">
      <selection activeCell="D12" sqref="D12"/>
    </sheetView>
  </sheetViews>
  <sheetFormatPr defaultRowHeight="15"/>
  <cols>
    <col min="1" max="1" width="35" bestFit="1" customWidth="1"/>
    <col min="2" max="2" width="50.42578125" customWidth="1"/>
    <col min="3" max="3" width="40.42578125" bestFit="1" customWidth="1"/>
    <col min="4" max="4" width="36" bestFit="1" customWidth="1"/>
  </cols>
  <sheetData>
    <row r="1" spans="1:4" ht="51.75" customHeight="1">
      <c r="A1" s="129"/>
      <c r="B1" s="129"/>
      <c r="C1" s="129"/>
      <c r="D1" s="57"/>
    </row>
    <row r="2" spans="1:4">
      <c r="A2" s="129"/>
      <c r="B2" s="129"/>
    </row>
    <row r="3" spans="1:4" ht="105" customHeight="1">
      <c r="A3" s="128" t="s">
        <v>340</v>
      </c>
      <c r="B3" s="128"/>
      <c r="C3" s="128"/>
      <c r="D3" s="56"/>
    </row>
    <row r="4" spans="1:4" ht="31.5">
      <c r="A4" s="51" t="s">
        <v>315</v>
      </c>
      <c r="B4" s="115" t="s">
        <v>380</v>
      </c>
      <c r="C4" s="115"/>
    </row>
    <row r="5" spans="1:4" ht="15.75">
      <c r="A5" s="52" t="s">
        <v>316</v>
      </c>
      <c r="B5" s="115" t="s">
        <v>381</v>
      </c>
      <c r="C5" s="115"/>
    </row>
    <row r="6" spans="1:4" ht="15.75">
      <c r="A6" s="52" t="s">
        <v>317</v>
      </c>
      <c r="B6" s="127">
        <v>43003</v>
      </c>
      <c r="C6" s="127"/>
    </row>
    <row r="7" spans="1:4" ht="15.75">
      <c r="A7" s="52" t="s">
        <v>318</v>
      </c>
      <c r="B7" s="115" t="s">
        <v>383</v>
      </c>
      <c r="C7" s="115"/>
    </row>
    <row r="8" spans="1:4" ht="15.75" thickBot="1"/>
    <row r="9" spans="1:4" ht="45" thickBot="1">
      <c r="A9" s="67" t="s">
        <v>344</v>
      </c>
      <c r="B9" s="71" t="s">
        <v>341</v>
      </c>
      <c r="C9" s="71" t="s">
        <v>342</v>
      </c>
    </row>
    <row r="10" spans="1:4" ht="19.5" thickBot="1">
      <c r="A10" s="72">
        <f>Results!B11</f>
        <v>67</v>
      </c>
      <c r="B10" s="73">
        <f>Results!C11</f>
        <v>0.74444444444444446</v>
      </c>
      <c r="C10" s="72" t="str">
        <f>Results!D11</f>
        <v>Excelling</v>
      </c>
    </row>
    <row r="11" spans="1:4" ht="15.75" thickBot="1"/>
    <row r="12" spans="1:4" ht="15.75" thickBot="1">
      <c r="A12" s="68" t="s">
        <v>19</v>
      </c>
      <c r="B12" s="68" t="s">
        <v>353</v>
      </c>
      <c r="C12" s="68" t="s">
        <v>345</v>
      </c>
    </row>
    <row r="13" spans="1:4" ht="45.75" thickBot="1">
      <c r="A13" s="69" t="s">
        <v>346</v>
      </c>
      <c r="B13" s="70">
        <f>'Teaching &amp; Learning'!G4</f>
        <v>7</v>
      </c>
      <c r="C13" s="74" t="str">
        <f t="shared" ref="C13:C19" si="0">IF(B13&lt;3.5,"Emerging",IF(B13&gt;6.49,"Excelling","Developing"))</f>
        <v>Excelling</v>
      </c>
    </row>
    <row r="14" spans="1:4" ht="45.75" thickBot="1">
      <c r="A14" s="69" t="s">
        <v>347</v>
      </c>
      <c r="B14" s="70">
        <f>'Teaching &amp; Learning'!G7</f>
        <v>0</v>
      </c>
      <c r="C14" s="74" t="str">
        <f t="shared" si="0"/>
        <v>Emerging</v>
      </c>
    </row>
    <row r="15" spans="1:4" ht="60.75" thickBot="1">
      <c r="A15" s="69" t="s">
        <v>348</v>
      </c>
      <c r="B15" s="70">
        <f>'Teaching &amp; Learning'!G10</f>
        <v>8</v>
      </c>
      <c r="C15" s="74" t="str">
        <f t="shared" si="0"/>
        <v>Excelling</v>
      </c>
    </row>
    <row r="16" spans="1:4" ht="60.75" thickBot="1">
      <c r="A16" s="69" t="s">
        <v>349</v>
      </c>
      <c r="B16" s="70">
        <f>'Teaching &amp; Learning'!G13</f>
        <v>6</v>
      </c>
      <c r="C16" s="74" t="str">
        <f t="shared" si="0"/>
        <v>Developing</v>
      </c>
    </row>
    <row r="17" spans="1:3" ht="75.75" thickBot="1">
      <c r="A17" s="69" t="s">
        <v>350</v>
      </c>
      <c r="B17" s="70">
        <f>('Teaching &amp; Learning'!G16+'Teaching &amp; Learning'!G19+'Teaching &amp; Learning'!G22+'Teaching &amp; Learning'!G25)/4</f>
        <v>7.75</v>
      </c>
      <c r="C17" s="74" t="str">
        <f t="shared" si="0"/>
        <v>Excelling</v>
      </c>
    </row>
    <row r="18" spans="1:3" ht="60.75" thickBot="1">
      <c r="A18" s="69" t="s">
        <v>351</v>
      </c>
      <c r="B18" s="70">
        <f>'Teaching &amp; Learning'!G28</f>
        <v>7</v>
      </c>
      <c r="C18" s="74" t="str">
        <f t="shared" si="0"/>
        <v>Excelling</v>
      </c>
    </row>
    <row r="19" spans="1:3" ht="90.75" thickBot="1">
      <c r="A19" s="69" t="s">
        <v>352</v>
      </c>
      <c r="B19" s="70">
        <f>'Teaching &amp; Learning'!G31</f>
        <v>8</v>
      </c>
      <c r="C19" s="74" t="str">
        <f t="shared" si="0"/>
        <v>Excelling</v>
      </c>
    </row>
    <row r="20" spans="1:3" ht="15.75" thickBot="1"/>
    <row r="21" spans="1:3" ht="21" customHeight="1">
      <c r="A21" s="133" t="s">
        <v>343</v>
      </c>
      <c r="B21" s="134"/>
      <c r="C21" s="135"/>
    </row>
    <row r="22" spans="1:3" ht="15.75" customHeight="1" thickBot="1">
      <c r="A22" s="136" t="s">
        <v>326</v>
      </c>
      <c r="B22" s="137"/>
      <c r="C22" s="138"/>
    </row>
    <row r="23" spans="1:3" ht="44.25" customHeight="1" thickBot="1">
      <c r="A23" s="50" t="s">
        <v>320</v>
      </c>
      <c r="B23" s="122" t="s">
        <v>361</v>
      </c>
      <c r="C23" s="123"/>
    </row>
    <row r="24" spans="1:3" ht="42.75" customHeight="1" thickBot="1">
      <c r="A24" s="46" t="s">
        <v>332</v>
      </c>
      <c r="B24" s="122"/>
      <c r="C24" s="123"/>
    </row>
    <row r="25" spans="1:3" ht="68.25" customHeight="1" thickBot="1">
      <c r="A25" s="47" t="s">
        <v>333</v>
      </c>
      <c r="B25" s="122"/>
      <c r="C25" s="123"/>
    </row>
    <row r="26" spans="1:3">
      <c r="A26" s="45"/>
    </row>
    <row r="27" spans="1:3" ht="15" customHeight="1">
      <c r="A27" s="109" t="s">
        <v>323</v>
      </c>
      <c r="B27" s="110"/>
      <c r="C27" s="111"/>
    </row>
    <row r="28" spans="1:3" ht="45.75" customHeight="1">
      <c r="A28" s="112"/>
      <c r="B28" s="113"/>
      <c r="C28" s="114"/>
    </row>
    <row r="29" spans="1:3" ht="15" customHeight="1">
      <c r="A29" s="109" t="s">
        <v>324</v>
      </c>
      <c r="B29" s="110"/>
      <c r="C29" s="111"/>
    </row>
    <row r="30" spans="1:3" ht="45.75" customHeight="1">
      <c r="A30" s="112"/>
      <c r="B30" s="113"/>
      <c r="C30" s="114"/>
    </row>
    <row r="31" spans="1:3" ht="18.75">
      <c r="A31" s="109" t="s">
        <v>325</v>
      </c>
      <c r="B31" s="110"/>
      <c r="C31" s="111"/>
    </row>
    <row r="32" spans="1:3" ht="45.75" customHeight="1">
      <c r="A32" s="112"/>
      <c r="B32" s="113"/>
      <c r="C32" s="114"/>
    </row>
    <row r="33" spans="1:3" ht="18.75">
      <c r="A33" s="109" t="s">
        <v>334</v>
      </c>
      <c r="B33" s="110"/>
      <c r="C33" s="111"/>
    </row>
    <row r="34" spans="1:3" ht="46.5" customHeight="1">
      <c r="A34" s="112"/>
      <c r="B34" s="113"/>
      <c r="C34" s="114"/>
    </row>
    <row r="35" spans="1:3" ht="15" customHeight="1">
      <c r="A35" s="109" t="s">
        <v>331</v>
      </c>
      <c r="B35" s="110"/>
      <c r="C35" s="111"/>
    </row>
    <row r="36" spans="1:3" ht="45.75" customHeight="1">
      <c r="A36" s="112"/>
      <c r="B36" s="113"/>
      <c r="C36" s="114"/>
    </row>
    <row r="37" spans="1:3" ht="18.75">
      <c r="A37" s="109" t="s">
        <v>329</v>
      </c>
      <c r="B37" s="110"/>
      <c r="C37" s="111"/>
    </row>
    <row r="38" spans="1:3" ht="51" customHeight="1">
      <c r="A38" s="112"/>
      <c r="B38" s="113"/>
      <c r="C38" s="114"/>
    </row>
    <row r="39" spans="1:3">
      <c r="A39" s="53"/>
      <c r="B39" s="53"/>
      <c r="C39" s="53"/>
    </row>
    <row r="40" spans="1:3" ht="18.75">
      <c r="A40" s="49"/>
    </row>
  </sheetData>
  <mergeCells count="24">
    <mergeCell ref="B25:C25"/>
    <mergeCell ref="A27:C27"/>
    <mergeCell ref="A28:C28"/>
    <mergeCell ref="A29:C29"/>
    <mergeCell ref="A30:C30"/>
    <mergeCell ref="A37:C37"/>
    <mergeCell ref="A38:C38"/>
    <mergeCell ref="A31:C31"/>
    <mergeCell ref="A32:C32"/>
    <mergeCell ref="A33:C33"/>
    <mergeCell ref="A34:C34"/>
    <mergeCell ref="A35:C35"/>
    <mergeCell ref="A36:C36"/>
    <mergeCell ref="B7:C7"/>
    <mergeCell ref="A21:C21"/>
    <mergeCell ref="A22:C22"/>
    <mergeCell ref="B24:C24"/>
    <mergeCell ref="A1:C1"/>
    <mergeCell ref="A2:B2"/>
    <mergeCell ref="A3:C3"/>
    <mergeCell ref="B4:C4"/>
    <mergeCell ref="B5:C5"/>
    <mergeCell ref="B6:C6"/>
    <mergeCell ref="B23:C23"/>
  </mergeCells>
  <conditionalFormatting sqref="C10 C13:C19">
    <cfRule type="containsText" dxfId="5" priority="1" operator="containsText" text="Excelling">
      <formula>NOT(ISERROR(SEARCH("Excelling",C10)))</formula>
    </cfRule>
    <cfRule type="containsText" dxfId="4" priority="3" operator="containsText" text="Emerging">
      <formula>NOT(ISERROR(SEARCH("Emerging",C10)))</formula>
    </cfRule>
  </conditionalFormatting>
  <conditionalFormatting sqref="C10 C13:C19">
    <cfRule type="containsText" dxfId="3" priority="2" operator="containsText" text="Developing">
      <formula>NOT(ISERROR(SEARCH("Developing",C10)))</formula>
    </cfRule>
  </conditionalFormatting>
  <pageMargins left="0.70866141732283472" right="0.70866141732283472" top="0.74803149606299213" bottom="0.74803149606299213" header="0.31496062992125984" footer="0.31496062992125984"/>
  <pageSetup paperSize="9" scale="69" fitToHeight="0" orientation="portrait" r:id="rId1"/>
  <headerFooter>
    <oddFooter>&amp;A&amp;RPage &amp;P</oddFoot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Cover</vt:lpstr>
      <vt:lpstr>Framework Overview</vt:lpstr>
      <vt:lpstr>Leadership and Management</vt:lpstr>
      <vt:lpstr>Teaching &amp; Learning</vt:lpstr>
      <vt:lpstr>Learner Outcomes</vt:lpstr>
      <vt:lpstr>Results</vt:lpstr>
      <vt:lpstr>Charts</vt:lpstr>
      <vt:lpstr> SAR LM</vt:lpstr>
      <vt:lpstr>SAR TLA</vt:lpstr>
      <vt:lpstr>SAR LO</vt:lpstr>
      <vt:lpstr>' SAR LM'!_Toc474227929</vt:lpstr>
      <vt:lpstr>' SAR LM'!_Toc474227930</vt:lpstr>
      <vt:lpstr>' SAR LM'!_Toc474227932</vt:lpstr>
    </vt:vector>
  </TitlesOfParts>
  <Company>Derbyshire County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Elly Odom</dc:creator>
  <cp:lastModifiedBy>kritsinelis</cp:lastModifiedBy>
  <cp:lastPrinted>2017-09-22T11:21:49Z</cp:lastPrinted>
  <dcterms:created xsi:type="dcterms:W3CDTF">2017-06-07T10:35:19Z</dcterms:created>
  <dcterms:modified xsi:type="dcterms:W3CDTF">2017-12-15T13:02:37Z</dcterms:modified>
</cp:coreProperties>
</file>